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192.168.42.20\video\R05業務フォルダ\1_05C27：文化庁：令和５年度「日本語教育実態調査」\01アンケート\01調査票\"/>
    </mc:Choice>
  </mc:AlternateContent>
  <xr:revisionPtr revIDLastSave="0" documentId="13_ncr:1_{EBFA8097-6EBE-4E6C-B641-84AD15193897}" xr6:coauthVersionLast="47" xr6:coauthVersionMax="47" xr10:uidLastSave="{00000000-0000-0000-0000-000000000000}"/>
  <workbookProtection workbookAlgorithmName="SHA-512" workbookHashValue="1CqFnyKuxlXcF2mSziexvNewYMcifz2ai4XPA81PoiBi44eaP4ObXdq2QK2j3Az0IjYokyi9A7S1NfyngrLN1w==" workbookSaltValue="5tVBRdATSsUaajdE/FtxIA==" workbookSpinCount="100000" lockStructure="1"/>
  <bookViews>
    <workbookView xWindow="28680" yWindow="-120" windowWidth="29040" windowHeight="15720" tabRatio="946" xr2:uid="{00000000-000D-0000-FFFF-FFFF00000000}"/>
  </bookViews>
  <sheets>
    <sheet name="【Ⅰ～Ⅱ】全員回答" sheetId="2" r:id="rId1"/>
    <sheet name="【Ⅲ】問２．１で日本語教育実施「有」の方" sheetId="4" r:id="rId2"/>
    <sheet name="【Ⅳ】問２．２で日本語教師等養成実施「有」の方" sheetId="5" r:id="rId3"/>
    <sheet name="【Ⅴ】問２．３で地域日本語教育コーディネータ在籍「有」の方" sheetId="6" r:id="rId4"/>
    <sheet name="【Ⅲ】問３　別表" sheetId="8" r:id="rId5"/>
    <sheet name="（非表示）リストデータ" sheetId="1" state="hidden" r:id="rId6"/>
  </sheets>
  <definedNames>
    <definedName name="_xlnm.Print_Area" localSheetId="0">'【Ⅰ～Ⅱ】全員回答'!$A$1:$BB$95</definedName>
    <definedName name="_xlnm.Print_Area" localSheetId="1">'【Ⅲ】問２．１で日本語教育実施「有」の方'!$A$1:$BB$111</definedName>
    <definedName name="_xlnm.Print_Area" localSheetId="4">'【Ⅲ】問３　別表'!$A$1:$BB$62</definedName>
    <definedName name="_xlnm.Print_Area" localSheetId="2">'【Ⅳ】問２．２で日本語教師等養成実施「有」の方'!$A$1:$BB$52</definedName>
    <definedName name="_xlnm.Print_Area" localSheetId="3">'【Ⅴ】問２．３で地域日本語教育コーディネータ在籍「有」の方'!$A$1:$BB$46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9" i="4" l="1"/>
  <c r="D93" i="2"/>
  <c r="AI28" i="6"/>
  <c r="BC28" i="6" s="1"/>
  <c r="BG39" i="6"/>
  <c r="BF39" i="6"/>
  <c r="BE39" i="6"/>
  <c r="BD39" i="6"/>
  <c r="BC39" i="6"/>
  <c r="BG38" i="6"/>
  <c r="BF38" i="6"/>
  <c r="BE38" i="6"/>
  <c r="BD38" i="6"/>
  <c r="BC38" i="6"/>
  <c r="BG37" i="6"/>
  <c r="BF37" i="6"/>
  <c r="BE37" i="6"/>
  <c r="BD37" i="6"/>
  <c r="BC37" i="6"/>
  <c r="BC14" i="5"/>
  <c r="N46" i="5" s="1"/>
  <c r="BC46" i="5" s="1"/>
  <c r="D51" i="5" s="1"/>
  <c r="BC14" i="4"/>
  <c r="L100" i="4" s="1"/>
  <c r="BC100" i="4" s="1"/>
  <c r="BC13" i="4"/>
  <c r="L99" i="4" s="1"/>
  <c r="BC99" i="4" s="1"/>
  <c r="BC25" i="4"/>
  <c r="BC24" i="4"/>
  <c r="BC23" i="4"/>
  <c r="BC22" i="4"/>
  <c r="BC21" i="4"/>
  <c r="BC20" i="4"/>
  <c r="BC19" i="4"/>
  <c r="BC18" i="4"/>
  <c r="BC17" i="4"/>
  <c r="BC16" i="4"/>
  <c r="BD16" i="4" s="1"/>
  <c r="L101" i="4" s="1"/>
  <c r="BC101" i="4" s="1"/>
  <c r="BC79" i="2"/>
  <c r="AA91" i="2" s="1"/>
  <c r="BC75" i="2"/>
  <c r="AA90" i="2" s="1"/>
  <c r="D69" i="2"/>
  <c r="L89" i="2"/>
  <c r="BC43" i="2"/>
  <c r="L90" i="2" s="1"/>
  <c r="BC45" i="2"/>
  <c r="L91" i="2" s="1"/>
  <c r="BC40" i="2"/>
  <c r="BC39" i="2"/>
  <c r="BC38" i="2"/>
  <c r="BC37" i="2"/>
  <c r="BC22" i="2"/>
  <c r="L87" i="2" s="1"/>
  <c r="BD36" i="2"/>
  <c r="BD35" i="2"/>
  <c r="BD33" i="2"/>
  <c r="BD32" i="2"/>
  <c r="BD29" i="2"/>
  <c r="BD28" i="2"/>
  <c r="BD26" i="2"/>
  <c r="BD24" i="2"/>
  <c r="BC31" i="2"/>
  <c r="BC28" i="2"/>
  <c r="BC26" i="2"/>
  <c r="BC24" i="2"/>
  <c r="L88" i="2" s="1"/>
  <c r="BC67" i="2"/>
  <c r="C7" i="6" s="1"/>
  <c r="BC66" i="2"/>
  <c r="C7" i="5" s="1"/>
  <c r="BC65" i="2"/>
  <c r="BD65" i="2" s="1"/>
  <c r="C7" i="4" s="1"/>
  <c r="BH37" i="6" l="1"/>
  <c r="M42" i="6" s="1"/>
  <c r="AA88" i="2"/>
  <c r="AA87" i="2"/>
  <c r="AA89" i="2"/>
  <c r="H406" i="8"/>
  <c r="G406" i="8"/>
  <c r="F406" i="8"/>
  <c r="E406" i="8"/>
  <c r="D406" i="8"/>
  <c r="C406" i="8"/>
  <c r="B406" i="8"/>
  <c r="A406" i="8"/>
  <c r="H405" i="8"/>
  <c r="G405" i="8"/>
  <c r="F405" i="8"/>
  <c r="E405" i="8"/>
  <c r="D405" i="8"/>
  <c r="C405" i="8"/>
  <c r="B405" i="8"/>
  <c r="A405" i="8"/>
  <c r="H404" i="8"/>
  <c r="G404" i="8"/>
  <c r="F404" i="8"/>
  <c r="E404" i="8"/>
  <c r="D404" i="8"/>
  <c r="C404" i="8"/>
  <c r="B404" i="8"/>
  <c r="A404" i="8"/>
  <c r="H403" i="8"/>
  <c r="G403" i="8"/>
  <c r="F403" i="8"/>
  <c r="E403" i="8"/>
  <c r="D403" i="8"/>
  <c r="C403" i="8"/>
  <c r="B403" i="8"/>
  <c r="A403" i="8"/>
  <c r="H402" i="8"/>
  <c r="G402" i="8"/>
  <c r="F402" i="8"/>
  <c r="E402" i="8"/>
  <c r="D402" i="8"/>
  <c r="C402" i="8"/>
  <c r="B402" i="8"/>
  <c r="A402" i="8"/>
  <c r="H401" i="8"/>
  <c r="G401" i="8"/>
  <c r="F401" i="8"/>
  <c r="E401" i="8"/>
  <c r="D401" i="8"/>
  <c r="C401" i="8"/>
  <c r="B401" i="8"/>
  <c r="A401" i="8"/>
  <c r="H400" i="8"/>
  <c r="G400" i="8"/>
  <c r="F400" i="8"/>
  <c r="E400" i="8"/>
  <c r="D400" i="8"/>
  <c r="C400" i="8"/>
  <c r="B400" i="8"/>
  <c r="A400" i="8"/>
  <c r="H399" i="8"/>
  <c r="G399" i="8"/>
  <c r="F399" i="8"/>
  <c r="E399" i="8"/>
  <c r="D399" i="8"/>
  <c r="C399" i="8"/>
  <c r="B399" i="8"/>
  <c r="A399" i="8"/>
  <c r="H398" i="8"/>
  <c r="G398" i="8"/>
  <c r="F398" i="8"/>
  <c r="E398" i="8"/>
  <c r="D398" i="8"/>
  <c r="C398" i="8"/>
  <c r="B398" i="8"/>
  <c r="A398" i="8"/>
  <c r="H397" i="8"/>
  <c r="G397" i="8"/>
  <c r="F397" i="8"/>
  <c r="E397" i="8"/>
  <c r="D397" i="8"/>
  <c r="C397" i="8"/>
  <c r="B397" i="8"/>
  <c r="A397" i="8"/>
  <c r="H396" i="8"/>
  <c r="G396" i="8"/>
  <c r="F396" i="8"/>
  <c r="E396" i="8"/>
  <c r="D396" i="8"/>
  <c r="C396" i="8"/>
  <c r="B396" i="8"/>
  <c r="A396" i="8"/>
  <c r="H395" i="8"/>
  <c r="G395" i="8"/>
  <c r="F395" i="8"/>
  <c r="E395" i="8"/>
  <c r="D395" i="8"/>
  <c r="C395" i="8"/>
  <c r="B395" i="8"/>
  <c r="A395" i="8"/>
  <c r="H394" i="8"/>
  <c r="G394" i="8"/>
  <c r="F394" i="8"/>
  <c r="E394" i="8"/>
  <c r="D394" i="8"/>
  <c r="C394" i="8"/>
  <c r="B394" i="8"/>
  <c r="A394" i="8"/>
  <c r="H393" i="8"/>
  <c r="G393" i="8"/>
  <c r="F393" i="8"/>
  <c r="E393" i="8"/>
  <c r="D393" i="8"/>
  <c r="C393" i="8"/>
  <c r="B393" i="8"/>
  <c r="A393" i="8"/>
  <c r="H392" i="8"/>
  <c r="G392" i="8"/>
  <c r="F392" i="8"/>
  <c r="E392" i="8"/>
  <c r="D392" i="8"/>
  <c r="C392" i="8"/>
  <c r="B392" i="8"/>
  <c r="A392" i="8"/>
  <c r="AF201" i="8"/>
  <c r="AE201" i="8"/>
  <c r="AD201" i="8"/>
  <c r="AC201" i="8"/>
  <c r="AB201" i="8"/>
  <c r="AA201" i="8"/>
  <c r="Z201" i="8"/>
  <c r="Y201" i="8"/>
  <c r="X201" i="8"/>
  <c r="W201" i="8"/>
  <c r="V201" i="8"/>
  <c r="U201" i="8"/>
  <c r="T201" i="8"/>
  <c r="S201" i="8"/>
  <c r="R201" i="8"/>
  <c r="Q201" i="8"/>
  <c r="P201" i="8"/>
  <c r="O201" i="8"/>
  <c r="N201" i="8"/>
  <c r="M201" i="8"/>
  <c r="L201" i="8"/>
  <c r="K201" i="8"/>
  <c r="J201" i="8"/>
  <c r="I201" i="8"/>
  <c r="H201" i="8"/>
  <c r="G201" i="8"/>
  <c r="F201" i="8"/>
  <c r="E201" i="8"/>
  <c r="D201" i="8"/>
  <c r="C201" i="8"/>
  <c r="B201" i="8"/>
  <c r="A201" i="8"/>
  <c r="BB200" i="8"/>
  <c r="BA200" i="8"/>
  <c r="AZ200" i="8"/>
  <c r="AY200" i="8"/>
  <c r="AX200" i="8"/>
  <c r="AW200" i="8"/>
  <c r="AV200" i="8"/>
  <c r="AU200" i="8"/>
  <c r="AT200" i="8"/>
  <c r="AS200" i="8"/>
  <c r="AR200" i="8"/>
  <c r="AQ200" i="8"/>
  <c r="AP200" i="8"/>
  <c r="AO200" i="8"/>
  <c r="AN200" i="8"/>
  <c r="AM200" i="8"/>
  <c r="AL200" i="8"/>
  <c r="AK200" i="8"/>
  <c r="AJ200" i="8"/>
  <c r="AI200" i="8"/>
  <c r="AH200" i="8"/>
  <c r="AG200" i="8"/>
  <c r="AF200" i="8"/>
  <c r="AE200" i="8"/>
  <c r="AD200" i="8"/>
  <c r="AC200" i="8"/>
  <c r="AB200" i="8"/>
  <c r="AA200" i="8"/>
  <c r="Z200" i="8"/>
  <c r="Y200" i="8"/>
  <c r="X200" i="8"/>
  <c r="W200" i="8"/>
  <c r="V200" i="8"/>
  <c r="U200" i="8"/>
  <c r="T200" i="8"/>
  <c r="S200" i="8"/>
  <c r="R200" i="8"/>
  <c r="Q200" i="8"/>
  <c r="P200" i="8"/>
  <c r="O200" i="8"/>
  <c r="N200" i="8"/>
  <c r="M200" i="8"/>
  <c r="L200" i="8"/>
  <c r="K200" i="8"/>
  <c r="J200" i="8"/>
  <c r="I200" i="8"/>
  <c r="H200" i="8"/>
  <c r="G200" i="8"/>
  <c r="F200" i="8"/>
  <c r="E200" i="8"/>
  <c r="D200" i="8"/>
  <c r="C200" i="8"/>
  <c r="B200" i="8"/>
  <c r="A200" i="8"/>
  <c r="BE32" i="2"/>
  <c r="BE28" i="2"/>
  <c r="H1790" i="1"/>
  <c r="H1789" i="1"/>
  <c r="H1788" i="1"/>
  <c r="H1787" i="1"/>
  <c r="H1786" i="1"/>
  <c r="H1785" i="1"/>
  <c r="H1784" i="1"/>
  <c r="H1783" i="1"/>
  <c r="H1782" i="1"/>
  <c r="H1781" i="1"/>
  <c r="H1780" i="1"/>
  <c r="H1779" i="1"/>
  <c r="H1778" i="1"/>
  <c r="H1777" i="1"/>
  <c r="H1776" i="1"/>
  <c r="H1775" i="1"/>
  <c r="H1774" i="1"/>
  <c r="H1773" i="1"/>
  <c r="H1772" i="1"/>
  <c r="H1771" i="1"/>
  <c r="H1770" i="1"/>
  <c r="H1769" i="1"/>
  <c r="H1768" i="1"/>
  <c r="H1767" i="1"/>
  <c r="H1766" i="1"/>
  <c r="H1765" i="1"/>
  <c r="H1764" i="1"/>
  <c r="H1763" i="1"/>
  <c r="H1762" i="1"/>
  <c r="H1761" i="1"/>
  <c r="H1760" i="1"/>
  <c r="H1759" i="1"/>
  <c r="H1758" i="1"/>
  <c r="H1757" i="1"/>
  <c r="H1756" i="1"/>
  <c r="H1755" i="1"/>
  <c r="H1754" i="1"/>
  <c r="H1753" i="1"/>
  <c r="H1752" i="1"/>
  <c r="H1751" i="1"/>
  <c r="H1750" i="1"/>
  <c r="H1749" i="1"/>
  <c r="H1748" i="1"/>
  <c r="H1747" i="1"/>
  <c r="H1746" i="1"/>
  <c r="H1745" i="1"/>
  <c r="H1744" i="1"/>
  <c r="H1743" i="1"/>
  <c r="H1742" i="1"/>
  <c r="H1741" i="1"/>
  <c r="H1740" i="1"/>
  <c r="H1739" i="1"/>
  <c r="H1738" i="1"/>
  <c r="H1737" i="1"/>
  <c r="H1736" i="1"/>
  <c r="H1735" i="1"/>
  <c r="H1734" i="1"/>
  <c r="H1733" i="1"/>
  <c r="H1732" i="1"/>
  <c r="H1731" i="1"/>
  <c r="H1730" i="1"/>
  <c r="H1729" i="1"/>
  <c r="H1728" i="1"/>
  <c r="H1727" i="1"/>
  <c r="H1726" i="1"/>
  <c r="H1725" i="1"/>
  <c r="H1724" i="1"/>
  <c r="H1723" i="1"/>
  <c r="H1722" i="1"/>
  <c r="H1721" i="1"/>
  <c r="H1720" i="1"/>
  <c r="H1719" i="1"/>
  <c r="H1718" i="1"/>
  <c r="H1717" i="1"/>
  <c r="H1716" i="1"/>
  <c r="H1715" i="1"/>
  <c r="H1714" i="1"/>
  <c r="H1713" i="1"/>
  <c r="H1712" i="1"/>
  <c r="H1711" i="1"/>
  <c r="H1710" i="1"/>
  <c r="H1709" i="1"/>
  <c r="H1708" i="1"/>
  <c r="H1707" i="1"/>
  <c r="H1706" i="1"/>
  <c r="H1705" i="1"/>
  <c r="H1704" i="1"/>
  <c r="H1703" i="1"/>
  <c r="H1702" i="1"/>
  <c r="H1701" i="1"/>
  <c r="H1700" i="1"/>
  <c r="H1699" i="1"/>
  <c r="H1698" i="1"/>
  <c r="H1697" i="1"/>
  <c r="H1696" i="1"/>
  <c r="H1695" i="1"/>
  <c r="H1694" i="1"/>
  <c r="H1693" i="1"/>
  <c r="H1692" i="1"/>
  <c r="H1691" i="1"/>
  <c r="H1690" i="1"/>
  <c r="H1689" i="1"/>
  <c r="H1688" i="1"/>
  <c r="H1687" i="1"/>
  <c r="H1686" i="1"/>
  <c r="H1685" i="1"/>
  <c r="H1684" i="1"/>
  <c r="H1683" i="1"/>
  <c r="H1682" i="1"/>
  <c r="H1681" i="1"/>
  <c r="H1680" i="1"/>
  <c r="H1679" i="1"/>
  <c r="H1678" i="1"/>
  <c r="H1677" i="1"/>
  <c r="H1676" i="1"/>
  <c r="H1675" i="1"/>
  <c r="H1674" i="1"/>
  <c r="H1673" i="1"/>
  <c r="H1672" i="1"/>
  <c r="H1671" i="1"/>
  <c r="H1670" i="1"/>
  <c r="H1669" i="1"/>
  <c r="H1668" i="1"/>
  <c r="H1667" i="1"/>
  <c r="H1666" i="1"/>
  <c r="H1665" i="1"/>
  <c r="H1664" i="1"/>
  <c r="H1663" i="1"/>
  <c r="H1662" i="1"/>
  <c r="H1661" i="1"/>
  <c r="H1660" i="1"/>
  <c r="H1659" i="1"/>
  <c r="H1658" i="1"/>
  <c r="H1657" i="1"/>
  <c r="H1656" i="1"/>
  <c r="H1655" i="1"/>
  <c r="H1654" i="1"/>
  <c r="H1653" i="1"/>
  <c r="H1652" i="1"/>
  <c r="H1651" i="1"/>
  <c r="H1650" i="1"/>
  <c r="H1649" i="1"/>
  <c r="H1648" i="1"/>
  <c r="H1647" i="1"/>
  <c r="H1646" i="1"/>
  <c r="H1645" i="1"/>
  <c r="H1644" i="1"/>
  <c r="H1643" i="1"/>
  <c r="H1642" i="1"/>
  <c r="H1641" i="1"/>
  <c r="H1640" i="1"/>
  <c r="H1639" i="1"/>
  <c r="H1638" i="1"/>
  <c r="H1637" i="1"/>
  <c r="H1636" i="1"/>
  <c r="H1635" i="1"/>
  <c r="H1634" i="1"/>
  <c r="H1633" i="1"/>
  <c r="H1632" i="1"/>
  <c r="H1631" i="1"/>
  <c r="H1630" i="1"/>
  <c r="H1629" i="1"/>
  <c r="H1628" i="1"/>
  <c r="H1627" i="1"/>
  <c r="H1626" i="1"/>
  <c r="H1625" i="1"/>
  <c r="H1624" i="1"/>
  <c r="H1623" i="1"/>
  <c r="H1622" i="1"/>
  <c r="H1621" i="1"/>
  <c r="H1620" i="1"/>
  <c r="H1619" i="1"/>
  <c r="H1618" i="1"/>
  <c r="H1617" i="1"/>
  <c r="H1616" i="1"/>
  <c r="H1615" i="1"/>
  <c r="H1614" i="1"/>
  <c r="H1613" i="1"/>
  <c r="H1612" i="1"/>
  <c r="H1611" i="1"/>
  <c r="H1610" i="1"/>
  <c r="H1609" i="1"/>
  <c r="H1608" i="1"/>
  <c r="H1607" i="1"/>
  <c r="H1606" i="1"/>
  <c r="H1605" i="1"/>
  <c r="H1604" i="1"/>
  <c r="H1603" i="1"/>
  <c r="H1602" i="1"/>
  <c r="H1601" i="1"/>
  <c r="H1600" i="1"/>
  <c r="H1599" i="1"/>
  <c r="H1598" i="1"/>
  <c r="H1597" i="1"/>
  <c r="H1596" i="1"/>
  <c r="H1595" i="1"/>
  <c r="H1594" i="1"/>
  <c r="H1593" i="1"/>
  <c r="H1592" i="1"/>
  <c r="H1591" i="1"/>
  <c r="H1590" i="1"/>
  <c r="H1589" i="1"/>
  <c r="H1588" i="1"/>
  <c r="H1587" i="1"/>
  <c r="H1586" i="1"/>
  <c r="H1585" i="1"/>
  <c r="H1584" i="1"/>
  <c r="H1583" i="1"/>
  <c r="H1582" i="1"/>
  <c r="H1581" i="1"/>
  <c r="H1580" i="1"/>
  <c r="H1579" i="1"/>
  <c r="H1578" i="1"/>
  <c r="H1577" i="1"/>
  <c r="H1576" i="1"/>
  <c r="H1575" i="1"/>
  <c r="H1574" i="1"/>
  <c r="H1573" i="1"/>
  <c r="H1572" i="1"/>
  <c r="H1571" i="1"/>
  <c r="H1570" i="1"/>
  <c r="H1569" i="1"/>
  <c r="H1568" i="1"/>
  <c r="H1567" i="1"/>
  <c r="H1566" i="1"/>
  <c r="H1565" i="1"/>
  <c r="H1564" i="1"/>
  <c r="H1563" i="1"/>
  <c r="H1562" i="1"/>
  <c r="H1561" i="1"/>
  <c r="H1560" i="1"/>
  <c r="H1559" i="1"/>
  <c r="H1558" i="1"/>
  <c r="H1557" i="1"/>
  <c r="H1556" i="1"/>
  <c r="H1555" i="1"/>
  <c r="H1554" i="1"/>
  <c r="H1553" i="1"/>
  <c r="H1552" i="1"/>
  <c r="H1551" i="1"/>
  <c r="H1550" i="1"/>
  <c r="H1549" i="1"/>
  <c r="H1548" i="1"/>
  <c r="H1547" i="1"/>
  <c r="H1546" i="1"/>
  <c r="H1545" i="1"/>
  <c r="H1544" i="1"/>
  <c r="H1543" i="1"/>
  <c r="H1542" i="1"/>
  <c r="H1541" i="1"/>
  <c r="H1540" i="1"/>
  <c r="H1539" i="1"/>
  <c r="H1538" i="1"/>
  <c r="H1537" i="1"/>
  <c r="H1536" i="1"/>
  <c r="H1535" i="1"/>
  <c r="H1534" i="1"/>
  <c r="H1533" i="1"/>
  <c r="H1532" i="1"/>
  <c r="H1531" i="1"/>
  <c r="H1530" i="1"/>
  <c r="H1529" i="1"/>
  <c r="H1528" i="1"/>
  <c r="H1527" i="1"/>
  <c r="H1526" i="1"/>
  <c r="H1525" i="1"/>
  <c r="H1524" i="1"/>
  <c r="H1523" i="1"/>
  <c r="H1522" i="1"/>
  <c r="H1521" i="1"/>
  <c r="H1520" i="1"/>
  <c r="H1519" i="1"/>
  <c r="H1518" i="1"/>
  <c r="H1517" i="1"/>
  <c r="H1516" i="1"/>
  <c r="H1515" i="1"/>
  <c r="H1514" i="1"/>
  <c r="H1513" i="1"/>
  <c r="H1512" i="1"/>
  <c r="H1511" i="1"/>
  <c r="H1510" i="1"/>
  <c r="H1509" i="1"/>
  <c r="H1508" i="1"/>
  <c r="H1507" i="1"/>
  <c r="H1506" i="1"/>
  <c r="H1505" i="1"/>
  <c r="H1504" i="1"/>
  <c r="H1503" i="1"/>
  <c r="H1502" i="1"/>
  <c r="H1501" i="1"/>
  <c r="H1500" i="1"/>
  <c r="H1499" i="1"/>
  <c r="H1498" i="1"/>
  <c r="H1497" i="1"/>
  <c r="H1496" i="1"/>
  <c r="H1495" i="1"/>
  <c r="H1494" i="1"/>
  <c r="H1493" i="1"/>
  <c r="H1492" i="1"/>
  <c r="H1491" i="1"/>
  <c r="H1490" i="1"/>
  <c r="H1489" i="1"/>
  <c r="H1488" i="1"/>
  <c r="H1487" i="1"/>
  <c r="H1486" i="1"/>
  <c r="H1485" i="1"/>
  <c r="H1484" i="1"/>
  <c r="H1483" i="1"/>
  <c r="H1482" i="1"/>
  <c r="H1481" i="1"/>
  <c r="H1480" i="1"/>
  <c r="H1479" i="1"/>
  <c r="H1478" i="1"/>
  <c r="H1477" i="1"/>
  <c r="H1476" i="1"/>
  <c r="H1475" i="1"/>
  <c r="H1474" i="1"/>
  <c r="H1473" i="1"/>
  <c r="H1472" i="1"/>
  <c r="H1471" i="1"/>
  <c r="H1470" i="1"/>
  <c r="H1469" i="1"/>
  <c r="H1468" i="1"/>
  <c r="H1467" i="1"/>
  <c r="H1466" i="1"/>
  <c r="H1465" i="1"/>
  <c r="H1464" i="1"/>
  <c r="H1463" i="1"/>
  <c r="H1462" i="1"/>
  <c r="H1461" i="1"/>
  <c r="H1460" i="1"/>
  <c r="H1459" i="1"/>
  <c r="H1458" i="1"/>
  <c r="H1457" i="1"/>
  <c r="H1456" i="1"/>
  <c r="H1455" i="1"/>
  <c r="H1454" i="1"/>
  <c r="H1453" i="1"/>
  <c r="H1452" i="1"/>
  <c r="H1451" i="1"/>
  <c r="H1450" i="1"/>
  <c r="H1449" i="1"/>
  <c r="H1448" i="1"/>
  <c r="H1447" i="1"/>
  <c r="H1446" i="1"/>
  <c r="H1445" i="1"/>
  <c r="H1444" i="1"/>
  <c r="H1443" i="1"/>
  <c r="H1442" i="1"/>
  <c r="H1441" i="1"/>
  <c r="H1440" i="1"/>
  <c r="H1439" i="1"/>
  <c r="H1438" i="1"/>
  <c r="H1437" i="1"/>
  <c r="H1436" i="1"/>
  <c r="H1435" i="1"/>
  <c r="H1434" i="1"/>
  <c r="H1433" i="1"/>
  <c r="H1432" i="1"/>
  <c r="H1431" i="1"/>
  <c r="H1430" i="1"/>
  <c r="H1429" i="1"/>
  <c r="H1428" i="1"/>
  <c r="H1427" i="1"/>
  <c r="H1426" i="1"/>
  <c r="H1425" i="1"/>
  <c r="H1424" i="1"/>
  <c r="H1423" i="1"/>
  <c r="H1422" i="1"/>
  <c r="H1421" i="1"/>
  <c r="H1420" i="1"/>
  <c r="H1419" i="1"/>
  <c r="H1418" i="1"/>
  <c r="H1417" i="1"/>
  <c r="H1416" i="1"/>
  <c r="H1415" i="1"/>
  <c r="H1414" i="1"/>
  <c r="H1413" i="1"/>
  <c r="H1412" i="1"/>
  <c r="H1411" i="1"/>
  <c r="H1410" i="1"/>
  <c r="H1409" i="1"/>
  <c r="H1408" i="1"/>
  <c r="H1407" i="1"/>
  <c r="H1406" i="1"/>
  <c r="H1405" i="1"/>
  <c r="H1404" i="1"/>
  <c r="H1403" i="1"/>
  <c r="H1402" i="1"/>
  <c r="H1401" i="1"/>
  <c r="H1400" i="1"/>
  <c r="H1399" i="1"/>
  <c r="H1398" i="1"/>
  <c r="H1397" i="1"/>
  <c r="H1396" i="1"/>
  <c r="H1395" i="1"/>
  <c r="H1394" i="1"/>
  <c r="H1393" i="1"/>
  <c r="H1392" i="1"/>
  <c r="H1391" i="1"/>
  <c r="H1390" i="1"/>
  <c r="H1389" i="1"/>
  <c r="H1388" i="1"/>
  <c r="H1387" i="1"/>
  <c r="H1386" i="1"/>
  <c r="H1385" i="1"/>
  <c r="H1384" i="1"/>
  <c r="H1383" i="1"/>
  <c r="H1382" i="1"/>
  <c r="H1381" i="1"/>
  <c r="H1380" i="1"/>
  <c r="H1379" i="1"/>
  <c r="H1378" i="1"/>
  <c r="H1377" i="1"/>
  <c r="H1376" i="1"/>
  <c r="H1375" i="1"/>
  <c r="H1374" i="1"/>
  <c r="H1373" i="1"/>
  <c r="H1372" i="1"/>
  <c r="H1371" i="1"/>
  <c r="H1370" i="1"/>
  <c r="H1369" i="1"/>
  <c r="H1368" i="1"/>
  <c r="H1367" i="1"/>
  <c r="H1366" i="1"/>
  <c r="H1365" i="1"/>
  <c r="H1364" i="1"/>
  <c r="H1363" i="1"/>
  <c r="H1362" i="1"/>
  <c r="H1361" i="1"/>
  <c r="H1360" i="1"/>
  <c r="H1359" i="1"/>
  <c r="H1358" i="1"/>
  <c r="H1357" i="1"/>
  <c r="H1356" i="1"/>
  <c r="H1355" i="1"/>
  <c r="H1354" i="1"/>
  <c r="H1353" i="1"/>
  <c r="H1352" i="1"/>
  <c r="H1351" i="1"/>
  <c r="H1350" i="1"/>
  <c r="H1349" i="1"/>
  <c r="H1348" i="1"/>
  <c r="H1347" i="1"/>
  <c r="H1346" i="1"/>
  <c r="H1345" i="1"/>
  <c r="H1344" i="1"/>
  <c r="H1343" i="1"/>
  <c r="H1342" i="1"/>
  <c r="H1341" i="1"/>
  <c r="H1340" i="1"/>
  <c r="H1339" i="1"/>
  <c r="H1338" i="1"/>
  <c r="H1337" i="1"/>
  <c r="H1336" i="1"/>
  <c r="H1335" i="1"/>
  <c r="H1334" i="1"/>
  <c r="H1333" i="1"/>
  <c r="H1332" i="1"/>
  <c r="H1331" i="1"/>
  <c r="H1330" i="1"/>
  <c r="H1329" i="1"/>
  <c r="H1328" i="1"/>
  <c r="H1327" i="1"/>
  <c r="H1326" i="1"/>
  <c r="H1325" i="1"/>
  <c r="H1324" i="1"/>
  <c r="H1323" i="1"/>
  <c r="H1322" i="1"/>
  <c r="H1321" i="1"/>
  <c r="H1320" i="1"/>
  <c r="H1319" i="1"/>
  <c r="H1318" i="1"/>
  <c r="H1317" i="1"/>
  <c r="H1316" i="1"/>
  <c r="H1315" i="1"/>
  <c r="H1314" i="1"/>
  <c r="H1313" i="1"/>
  <c r="H1312" i="1"/>
  <c r="H1311" i="1"/>
  <c r="H1310" i="1"/>
  <c r="H1309" i="1"/>
  <c r="H1308" i="1"/>
  <c r="H1307" i="1"/>
  <c r="H1306" i="1"/>
  <c r="H1305" i="1"/>
  <c r="H1304" i="1"/>
  <c r="H1303" i="1"/>
  <c r="H1302" i="1"/>
  <c r="H1301" i="1"/>
  <c r="H1300" i="1"/>
  <c r="H1299" i="1"/>
  <c r="H1298" i="1"/>
  <c r="H1297" i="1"/>
  <c r="H1296" i="1"/>
  <c r="H1295" i="1"/>
  <c r="H1294" i="1"/>
  <c r="H1293" i="1"/>
  <c r="H1292" i="1"/>
  <c r="H1291" i="1"/>
  <c r="H1290" i="1"/>
  <c r="H1289" i="1"/>
  <c r="H1288" i="1"/>
  <c r="H1287" i="1"/>
  <c r="H1286" i="1"/>
  <c r="H1285" i="1"/>
  <c r="H1284" i="1"/>
  <c r="H1283" i="1"/>
  <c r="H1282" i="1"/>
  <c r="H1281" i="1"/>
  <c r="H1280" i="1"/>
  <c r="H1279" i="1"/>
  <c r="H1278" i="1"/>
  <c r="H1277" i="1"/>
  <c r="H1276" i="1"/>
  <c r="H1275" i="1"/>
  <c r="H1274" i="1"/>
  <c r="H1273" i="1"/>
  <c r="H1272" i="1"/>
  <c r="H1271" i="1"/>
  <c r="H1270" i="1"/>
  <c r="H1269" i="1"/>
  <c r="H1268" i="1"/>
  <c r="H1267" i="1"/>
  <c r="H1266" i="1"/>
  <c r="H1265" i="1"/>
  <c r="H1264" i="1"/>
  <c r="H1263" i="1"/>
  <c r="H1262" i="1"/>
  <c r="H1261" i="1"/>
  <c r="H1260" i="1"/>
  <c r="H1259" i="1"/>
  <c r="H1258" i="1"/>
  <c r="H1257" i="1"/>
  <c r="H1256" i="1"/>
  <c r="H1255" i="1"/>
  <c r="H1254" i="1"/>
  <c r="H1253" i="1"/>
  <c r="H1252" i="1"/>
  <c r="H1251" i="1"/>
  <c r="H1250" i="1"/>
  <c r="H1249" i="1"/>
  <c r="H1248" i="1"/>
  <c r="H1247" i="1"/>
  <c r="H1246" i="1"/>
  <c r="H1245" i="1"/>
  <c r="H1244" i="1"/>
  <c r="H1243" i="1"/>
  <c r="H1242" i="1"/>
  <c r="H1241" i="1"/>
  <c r="H1240" i="1"/>
  <c r="H1239" i="1"/>
  <c r="H1238" i="1"/>
  <c r="H1237" i="1"/>
  <c r="H1236" i="1"/>
  <c r="H1235" i="1"/>
  <c r="H1234" i="1"/>
  <c r="H1233" i="1"/>
  <c r="H1232" i="1"/>
  <c r="H1231" i="1"/>
  <c r="H1230" i="1"/>
  <c r="H1229" i="1"/>
  <c r="H1228" i="1"/>
  <c r="H1227" i="1"/>
  <c r="H1226" i="1"/>
  <c r="H1225" i="1"/>
  <c r="H1224" i="1"/>
  <c r="H1223" i="1"/>
  <c r="H1222" i="1"/>
  <c r="H1221" i="1"/>
  <c r="H1220" i="1"/>
  <c r="H1219" i="1"/>
  <c r="H1218" i="1"/>
  <c r="H1217" i="1"/>
  <c r="H1216" i="1"/>
  <c r="H1215" i="1"/>
  <c r="H1214" i="1"/>
  <c r="H1213" i="1"/>
  <c r="H1212" i="1"/>
  <c r="H1211" i="1"/>
  <c r="H1210" i="1"/>
  <c r="H1209" i="1"/>
  <c r="H1208" i="1"/>
  <c r="H1207" i="1"/>
  <c r="H1206" i="1"/>
  <c r="H1205" i="1"/>
  <c r="H1204" i="1"/>
  <c r="H1203" i="1"/>
  <c r="H1202" i="1"/>
  <c r="H1201" i="1"/>
  <c r="H1200" i="1"/>
  <c r="H1199" i="1"/>
  <c r="H1198" i="1"/>
  <c r="H1197" i="1"/>
  <c r="H1196" i="1"/>
  <c r="H1195" i="1"/>
  <c r="H1194" i="1"/>
  <c r="H1193" i="1"/>
  <c r="H1192" i="1"/>
  <c r="H1191" i="1"/>
  <c r="H1190" i="1"/>
  <c r="H1189" i="1"/>
  <c r="H1188" i="1"/>
  <c r="H1187" i="1"/>
  <c r="H1186" i="1"/>
  <c r="H1185" i="1"/>
  <c r="H1184" i="1"/>
  <c r="H1183" i="1"/>
  <c r="H1182" i="1"/>
  <c r="H1181" i="1"/>
  <c r="H1180" i="1"/>
  <c r="H1179" i="1"/>
  <c r="H1178" i="1"/>
  <c r="H1177" i="1"/>
  <c r="H1176" i="1"/>
  <c r="H1175" i="1"/>
  <c r="H1174" i="1"/>
  <c r="H1173" i="1"/>
  <c r="H1172" i="1"/>
  <c r="H1171" i="1"/>
  <c r="H1170" i="1"/>
  <c r="H1169" i="1"/>
  <c r="H1168" i="1"/>
  <c r="H1167" i="1"/>
  <c r="H1166" i="1"/>
  <c r="H1165" i="1"/>
  <c r="H1164" i="1"/>
  <c r="H1163" i="1"/>
  <c r="H1162" i="1"/>
  <c r="H1161" i="1"/>
  <c r="H1160" i="1"/>
  <c r="H1159" i="1"/>
  <c r="H1158" i="1"/>
  <c r="H1157" i="1"/>
  <c r="H1156" i="1"/>
  <c r="H1155" i="1"/>
  <c r="H1154" i="1"/>
  <c r="H1153" i="1"/>
  <c r="H1152" i="1"/>
  <c r="H1151" i="1"/>
  <c r="H1150" i="1"/>
  <c r="H1149" i="1"/>
  <c r="H1148" i="1"/>
  <c r="H1147" i="1"/>
  <c r="H1146" i="1"/>
  <c r="H1145" i="1"/>
  <c r="H1144" i="1"/>
  <c r="H1143" i="1"/>
  <c r="H1142" i="1"/>
  <c r="H1141" i="1"/>
  <c r="H1140" i="1"/>
  <c r="H1139" i="1"/>
  <c r="H1138" i="1"/>
  <c r="H1137" i="1"/>
  <c r="H1136" i="1"/>
  <c r="H1135" i="1"/>
  <c r="H1134" i="1"/>
  <c r="H1133" i="1"/>
  <c r="H1132" i="1"/>
  <c r="H1131" i="1"/>
  <c r="H1130" i="1"/>
  <c r="H1129" i="1"/>
  <c r="H1128" i="1"/>
  <c r="H1127" i="1"/>
  <c r="H1126" i="1"/>
  <c r="H1125" i="1"/>
  <c r="H1124" i="1"/>
  <c r="H1123" i="1"/>
  <c r="H1122" i="1"/>
  <c r="H1121" i="1"/>
  <c r="H1120" i="1"/>
  <c r="H1119" i="1"/>
  <c r="H1118" i="1"/>
  <c r="H1117" i="1"/>
  <c r="H1116" i="1"/>
  <c r="H1115" i="1"/>
  <c r="H1114" i="1"/>
  <c r="H1113" i="1"/>
  <c r="H1112" i="1"/>
  <c r="H1111" i="1"/>
  <c r="H1110" i="1"/>
  <c r="H1109" i="1"/>
  <c r="H1108" i="1"/>
  <c r="H1107" i="1"/>
  <c r="H1106" i="1"/>
  <c r="H1105" i="1"/>
  <c r="H1104" i="1"/>
  <c r="H1103" i="1"/>
  <c r="H1102" i="1"/>
  <c r="H1101" i="1"/>
  <c r="H1100" i="1"/>
  <c r="H1099" i="1"/>
  <c r="H1098" i="1"/>
  <c r="H1097" i="1"/>
  <c r="H1096" i="1"/>
  <c r="H1095" i="1"/>
  <c r="H1094" i="1"/>
  <c r="H1093" i="1"/>
  <c r="H1092" i="1"/>
  <c r="H1091" i="1"/>
  <c r="H1090" i="1"/>
  <c r="H1089" i="1"/>
  <c r="H1088" i="1"/>
  <c r="H1087" i="1"/>
  <c r="H1086" i="1"/>
  <c r="H1085" i="1"/>
  <c r="H1084" i="1"/>
  <c r="H1083" i="1"/>
  <c r="H1082" i="1"/>
  <c r="H1081" i="1"/>
  <c r="H1080" i="1"/>
  <c r="H1079" i="1"/>
  <c r="H1078" i="1"/>
  <c r="H1077" i="1"/>
  <c r="H1076" i="1"/>
  <c r="H1075" i="1"/>
  <c r="H1074" i="1"/>
  <c r="H1073" i="1"/>
  <c r="H1072" i="1"/>
  <c r="H1071" i="1"/>
  <c r="H1070" i="1"/>
  <c r="H1069" i="1"/>
  <c r="H1068" i="1"/>
  <c r="H1067" i="1"/>
  <c r="H1066" i="1"/>
  <c r="H1065" i="1"/>
  <c r="H1064" i="1"/>
  <c r="H1063" i="1"/>
  <c r="H1062" i="1"/>
  <c r="H1061" i="1"/>
  <c r="H1060" i="1"/>
  <c r="H1059" i="1"/>
  <c r="H1058" i="1"/>
  <c r="H1057" i="1"/>
  <c r="H1056" i="1"/>
  <c r="H1055" i="1"/>
  <c r="H1054" i="1"/>
  <c r="H1053" i="1"/>
  <c r="H1052" i="1"/>
  <c r="H1051" i="1"/>
  <c r="H1050" i="1"/>
  <c r="H1049" i="1"/>
  <c r="H1048" i="1"/>
  <c r="H1047" i="1"/>
  <c r="H1046" i="1"/>
  <c r="H1045" i="1"/>
  <c r="H1044" i="1"/>
  <c r="H1043" i="1"/>
  <c r="H1042" i="1"/>
  <c r="H1041" i="1"/>
  <c r="H1040" i="1"/>
  <c r="H1039" i="1"/>
  <c r="H1038" i="1"/>
  <c r="H1037" i="1"/>
  <c r="H1036" i="1"/>
  <c r="H1035" i="1"/>
  <c r="H1034" i="1"/>
  <c r="H1033" i="1"/>
  <c r="H1032" i="1"/>
  <c r="H1031" i="1"/>
  <c r="H1030" i="1"/>
  <c r="H1029" i="1"/>
  <c r="H1028" i="1"/>
  <c r="H1027" i="1"/>
  <c r="H1026" i="1"/>
  <c r="H1025" i="1"/>
  <c r="H1024" i="1"/>
  <c r="H1023" i="1"/>
  <c r="H1022" i="1"/>
  <c r="H1021" i="1"/>
  <c r="H1020" i="1"/>
  <c r="H1019" i="1"/>
  <c r="H1018" i="1"/>
  <c r="H1017" i="1"/>
  <c r="H1016" i="1"/>
  <c r="H1015" i="1"/>
  <c r="H1014" i="1"/>
  <c r="H1013" i="1"/>
  <c r="H1012" i="1"/>
  <c r="H1011" i="1"/>
  <c r="H1010" i="1"/>
  <c r="H1009" i="1"/>
  <c r="H1008" i="1"/>
  <c r="H1007" i="1"/>
  <c r="H1006" i="1"/>
  <c r="H1005" i="1"/>
  <c r="H1004" i="1"/>
  <c r="H1003" i="1"/>
  <c r="H1002" i="1"/>
  <c r="H1001" i="1"/>
  <c r="H1000" i="1"/>
  <c r="H999" i="1"/>
  <c r="H998" i="1"/>
  <c r="H997" i="1"/>
  <c r="H996" i="1"/>
  <c r="H995" i="1"/>
  <c r="H994" i="1"/>
  <c r="H993" i="1"/>
  <c r="H992" i="1"/>
  <c r="H991" i="1"/>
  <c r="H990" i="1"/>
  <c r="H989" i="1"/>
  <c r="H988" i="1"/>
  <c r="H987" i="1"/>
  <c r="H986" i="1"/>
  <c r="H985" i="1"/>
  <c r="H984" i="1"/>
  <c r="H983" i="1"/>
  <c r="H982" i="1"/>
  <c r="H981" i="1"/>
  <c r="H980" i="1"/>
  <c r="H979" i="1"/>
  <c r="H978" i="1"/>
  <c r="H977" i="1"/>
  <c r="H976" i="1"/>
  <c r="H975" i="1"/>
  <c r="H974" i="1"/>
  <c r="H973" i="1"/>
  <c r="H972" i="1"/>
  <c r="H971" i="1"/>
  <c r="H970" i="1"/>
  <c r="H969" i="1"/>
  <c r="H968" i="1"/>
  <c r="H967" i="1"/>
  <c r="H966" i="1"/>
  <c r="H965" i="1"/>
  <c r="H964" i="1"/>
  <c r="H963" i="1"/>
  <c r="H962" i="1"/>
  <c r="H961" i="1"/>
  <c r="H960" i="1"/>
  <c r="H959" i="1"/>
  <c r="H958" i="1"/>
  <c r="H957" i="1"/>
  <c r="H956" i="1"/>
  <c r="H955" i="1"/>
  <c r="H954" i="1"/>
  <c r="H953" i="1"/>
  <c r="H952" i="1"/>
  <c r="H951" i="1"/>
  <c r="H950" i="1"/>
  <c r="H949" i="1"/>
  <c r="H948" i="1"/>
  <c r="H947" i="1"/>
  <c r="H946" i="1"/>
  <c r="H945" i="1"/>
  <c r="H944" i="1"/>
  <c r="H943" i="1"/>
  <c r="H942" i="1"/>
  <c r="H941" i="1"/>
  <c r="H940" i="1"/>
  <c r="H939" i="1"/>
  <c r="H938" i="1"/>
  <c r="H937" i="1"/>
  <c r="H936" i="1"/>
  <c r="H935" i="1"/>
  <c r="H934" i="1"/>
  <c r="H933" i="1"/>
  <c r="H932" i="1"/>
  <c r="H931" i="1"/>
  <c r="H930" i="1"/>
  <c r="H929" i="1"/>
  <c r="H928" i="1"/>
  <c r="H927" i="1"/>
  <c r="H926" i="1"/>
  <c r="H925" i="1"/>
  <c r="H924" i="1"/>
  <c r="H923" i="1"/>
  <c r="H922" i="1"/>
  <c r="H921" i="1"/>
  <c r="H920" i="1"/>
  <c r="H919" i="1"/>
  <c r="H918" i="1"/>
  <c r="H917" i="1"/>
  <c r="H916" i="1"/>
  <c r="H915" i="1"/>
  <c r="H914" i="1"/>
  <c r="H913" i="1"/>
  <c r="H912" i="1"/>
  <c r="H911" i="1"/>
  <c r="H910" i="1"/>
  <c r="H909" i="1"/>
  <c r="H908" i="1"/>
  <c r="H907" i="1"/>
  <c r="H906" i="1"/>
  <c r="H905" i="1"/>
  <c r="H904" i="1"/>
  <c r="H903" i="1"/>
  <c r="H902" i="1"/>
  <c r="H901" i="1"/>
  <c r="H900" i="1"/>
  <c r="H899" i="1"/>
  <c r="H898" i="1"/>
  <c r="H897" i="1"/>
  <c r="H896" i="1"/>
  <c r="H895" i="1"/>
  <c r="H894" i="1"/>
  <c r="H893" i="1"/>
  <c r="H892" i="1"/>
  <c r="H891" i="1"/>
  <c r="H890" i="1"/>
  <c r="H889" i="1"/>
  <c r="H888" i="1"/>
  <c r="H887" i="1"/>
  <c r="H886" i="1"/>
  <c r="H885" i="1"/>
  <c r="H884" i="1"/>
  <c r="H883" i="1"/>
  <c r="H882" i="1"/>
  <c r="H881" i="1"/>
  <c r="H880" i="1"/>
  <c r="H879" i="1"/>
  <c r="H878" i="1"/>
  <c r="H877" i="1"/>
  <c r="H876" i="1"/>
  <c r="H875" i="1"/>
  <c r="H874" i="1"/>
  <c r="H873" i="1"/>
  <c r="H872" i="1"/>
  <c r="H871" i="1"/>
  <c r="H870" i="1"/>
  <c r="H869" i="1"/>
  <c r="H868" i="1"/>
  <c r="H867" i="1"/>
  <c r="H866" i="1"/>
  <c r="H865" i="1"/>
  <c r="H864" i="1"/>
  <c r="H863" i="1"/>
  <c r="H862" i="1"/>
  <c r="H861" i="1"/>
  <c r="H860" i="1"/>
  <c r="H859" i="1"/>
  <c r="H858" i="1"/>
  <c r="H857" i="1"/>
  <c r="H856" i="1"/>
  <c r="H855" i="1"/>
  <c r="H854" i="1"/>
  <c r="H853" i="1"/>
  <c r="H852" i="1"/>
  <c r="H851" i="1"/>
  <c r="H850" i="1"/>
  <c r="H849" i="1"/>
  <c r="H848" i="1"/>
  <c r="H847" i="1"/>
  <c r="H846" i="1"/>
  <c r="H845" i="1"/>
  <c r="H844" i="1"/>
  <c r="H843" i="1"/>
  <c r="H842" i="1"/>
  <c r="H841" i="1"/>
  <c r="H840" i="1"/>
  <c r="H839" i="1"/>
  <c r="H838" i="1"/>
  <c r="H837" i="1"/>
  <c r="H836" i="1"/>
  <c r="H835" i="1"/>
  <c r="H834" i="1"/>
  <c r="H833" i="1"/>
  <c r="H832" i="1"/>
  <c r="H831" i="1"/>
  <c r="H830" i="1"/>
  <c r="H829" i="1"/>
  <c r="H828" i="1"/>
  <c r="H827" i="1"/>
  <c r="H826" i="1"/>
  <c r="H825" i="1"/>
  <c r="H824" i="1"/>
  <c r="H823" i="1"/>
  <c r="H822" i="1"/>
  <c r="H821" i="1"/>
  <c r="H820" i="1"/>
  <c r="H819" i="1"/>
  <c r="H818" i="1"/>
  <c r="H817" i="1"/>
  <c r="H816" i="1"/>
  <c r="H815" i="1"/>
  <c r="H814" i="1"/>
  <c r="H813" i="1"/>
  <c r="H812" i="1"/>
  <c r="H811" i="1"/>
  <c r="H810" i="1"/>
  <c r="H809" i="1"/>
  <c r="H808" i="1"/>
  <c r="H807" i="1"/>
  <c r="H806" i="1"/>
  <c r="H805" i="1"/>
  <c r="H804" i="1"/>
  <c r="H803" i="1"/>
  <c r="H802" i="1"/>
  <c r="H801" i="1"/>
  <c r="H800" i="1"/>
  <c r="H799" i="1"/>
  <c r="H798" i="1"/>
  <c r="H797" i="1"/>
  <c r="H796" i="1"/>
  <c r="H795" i="1"/>
  <c r="H794" i="1"/>
  <c r="H793" i="1"/>
  <c r="H792" i="1"/>
  <c r="H791" i="1"/>
  <c r="H790" i="1"/>
  <c r="H789" i="1"/>
  <c r="H788" i="1"/>
  <c r="H787" i="1"/>
  <c r="H786" i="1"/>
  <c r="H785" i="1"/>
  <c r="H784" i="1"/>
  <c r="H783" i="1"/>
  <c r="H782" i="1"/>
  <c r="H781" i="1"/>
  <c r="H780" i="1"/>
  <c r="H779" i="1"/>
  <c r="H778" i="1"/>
  <c r="H777" i="1"/>
  <c r="H776" i="1"/>
  <c r="H775" i="1"/>
  <c r="H774" i="1"/>
  <c r="H773" i="1"/>
  <c r="H772" i="1"/>
  <c r="H771" i="1"/>
  <c r="H770" i="1"/>
  <c r="H769" i="1"/>
  <c r="H768" i="1"/>
  <c r="H767" i="1"/>
  <c r="H766" i="1"/>
  <c r="H765" i="1"/>
  <c r="H764" i="1"/>
  <c r="H763" i="1"/>
  <c r="H762" i="1"/>
  <c r="H761" i="1"/>
  <c r="H760" i="1"/>
  <c r="H759" i="1"/>
  <c r="H758" i="1"/>
  <c r="H757" i="1"/>
  <c r="H756" i="1"/>
  <c r="H755" i="1"/>
  <c r="H754" i="1"/>
  <c r="H753" i="1"/>
  <c r="H752" i="1"/>
  <c r="H751" i="1"/>
  <c r="H750" i="1"/>
  <c r="H749" i="1"/>
  <c r="H748" i="1"/>
  <c r="H747" i="1"/>
  <c r="H746" i="1"/>
  <c r="H745" i="1"/>
  <c r="H744" i="1"/>
  <c r="H743" i="1"/>
  <c r="H742" i="1"/>
  <c r="H741" i="1"/>
  <c r="H740" i="1"/>
  <c r="H739" i="1"/>
  <c r="H738" i="1"/>
  <c r="H737" i="1"/>
  <c r="H736" i="1"/>
  <c r="H735" i="1"/>
  <c r="H734" i="1"/>
  <c r="H733" i="1"/>
  <c r="H732" i="1"/>
  <c r="H731" i="1"/>
  <c r="H730" i="1"/>
  <c r="H729" i="1"/>
  <c r="H728" i="1"/>
  <c r="H727" i="1"/>
  <c r="H726" i="1"/>
  <c r="H725" i="1"/>
  <c r="H724" i="1"/>
  <c r="H723" i="1"/>
  <c r="H722" i="1"/>
  <c r="H721" i="1"/>
  <c r="H720" i="1"/>
  <c r="H719" i="1"/>
  <c r="H718" i="1"/>
  <c r="H717" i="1"/>
  <c r="H716" i="1"/>
  <c r="H715" i="1"/>
  <c r="H714" i="1"/>
  <c r="H713" i="1"/>
  <c r="H712" i="1"/>
  <c r="H711" i="1"/>
  <c r="H710" i="1"/>
  <c r="H709" i="1"/>
  <c r="H708" i="1"/>
  <c r="H707" i="1"/>
  <c r="H706" i="1"/>
  <c r="H705" i="1"/>
  <c r="H704" i="1"/>
  <c r="H703" i="1"/>
  <c r="H702" i="1"/>
  <c r="H701" i="1"/>
  <c r="H700" i="1"/>
  <c r="H699" i="1"/>
  <c r="H698" i="1"/>
  <c r="H697" i="1"/>
  <c r="H696" i="1"/>
  <c r="H695" i="1"/>
  <c r="H694" i="1"/>
  <c r="H693" i="1"/>
  <c r="H692" i="1"/>
  <c r="H691" i="1"/>
  <c r="H690" i="1"/>
  <c r="H689" i="1"/>
  <c r="H688" i="1"/>
  <c r="H687" i="1"/>
  <c r="H686" i="1"/>
  <c r="H685" i="1"/>
  <c r="H684" i="1"/>
  <c r="H683" i="1"/>
  <c r="H682" i="1"/>
  <c r="H681" i="1"/>
  <c r="H680" i="1"/>
  <c r="H679" i="1"/>
  <c r="H678" i="1"/>
  <c r="H677" i="1"/>
  <c r="H676" i="1"/>
  <c r="H675" i="1"/>
  <c r="H674" i="1"/>
  <c r="H673" i="1"/>
  <c r="H672" i="1"/>
  <c r="H671" i="1"/>
  <c r="H670" i="1"/>
  <c r="H669" i="1"/>
  <c r="H668" i="1"/>
  <c r="H667" i="1"/>
  <c r="H666" i="1"/>
  <c r="H665" i="1"/>
  <c r="H664" i="1"/>
  <c r="H663" i="1"/>
  <c r="H662" i="1"/>
  <c r="H661" i="1"/>
  <c r="H660" i="1"/>
  <c r="H659" i="1"/>
  <c r="H658" i="1"/>
  <c r="H657" i="1"/>
  <c r="H656" i="1"/>
  <c r="H655" i="1"/>
  <c r="H654" i="1"/>
  <c r="H653" i="1"/>
  <c r="H652" i="1"/>
  <c r="H651" i="1"/>
  <c r="H650" i="1"/>
  <c r="H649" i="1"/>
  <c r="H648" i="1"/>
  <c r="H647" i="1"/>
  <c r="H646" i="1"/>
  <c r="H645" i="1"/>
  <c r="H644" i="1"/>
  <c r="H643" i="1"/>
  <c r="H642" i="1"/>
  <c r="H641" i="1"/>
  <c r="H640" i="1"/>
  <c r="H639" i="1"/>
  <c r="H638" i="1"/>
  <c r="H637" i="1"/>
  <c r="H636" i="1"/>
  <c r="H635" i="1"/>
  <c r="H634" i="1"/>
  <c r="H633" i="1"/>
  <c r="H632" i="1"/>
  <c r="H631" i="1"/>
  <c r="H630" i="1"/>
  <c r="H629" i="1"/>
  <c r="H628" i="1"/>
  <c r="H627" i="1"/>
  <c r="H626" i="1"/>
  <c r="H625" i="1"/>
  <c r="H624" i="1"/>
  <c r="H623" i="1"/>
  <c r="H622" i="1"/>
  <c r="H621" i="1"/>
  <c r="H620" i="1"/>
  <c r="H619" i="1"/>
  <c r="H618" i="1"/>
  <c r="H617" i="1"/>
  <c r="H616" i="1"/>
  <c r="H615" i="1"/>
  <c r="H614" i="1"/>
  <c r="H613" i="1"/>
  <c r="H612" i="1"/>
  <c r="H611" i="1"/>
  <c r="H610" i="1"/>
  <c r="H609" i="1"/>
  <c r="H608" i="1"/>
  <c r="H607" i="1"/>
  <c r="H606" i="1"/>
  <c r="H605" i="1"/>
  <c r="H604" i="1"/>
  <c r="H603" i="1"/>
  <c r="H602" i="1"/>
  <c r="H601" i="1"/>
  <c r="H600" i="1"/>
  <c r="H599" i="1"/>
  <c r="H598" i="1"/>
  <c r="H597" i="1"/>
  <c r="H596" i="1"/>
  <c r="H595" i="1"/>
  <c r="H594" i="1"/>
  <c r="H593" i="1"/>
  <c r="H592" i="1"/>
  <c r="H591" i="1"/>
  <c r="H590" i="1"/>
  <c r="H589" i="1"/>
  <c r="H588" i="1"/>
  <c r="H587" i="1"/>
  <c r="H586" i="1"/>
  <c r="H585" i="1"/>
  <c r="H584" i="1"/>
  <c r="H583" i="1"/>
  <c r="H582" i="1"/>
  <c r="H581" i="1"/>
  <c r="H580" i="1"/>
  <c r="H579" i="1"/>
  <c r="H578" i="1"/>
  <c r="H577" i="1"/>
  <c r="H576" i="1"/>
  <c r="H575" i="1"/>
  <c r="H574" i="1"/>
  <c r="H573" i="1"/>
  <c r="H572" i="1"/>
  <c r="H571" i="1"/>
  <c r="H570" i="1"/>
  <c r="H569" i="1"/>
  <c r="H568" i="1"/>
  <c r="H567" i="1"/>
  <c r="H566" i="1"/>
  <c r="H565" i="1"/>
  <c r="H564" i="1"/>
  <c r="H563" i="1"/>
  <c r="H562" i="1"/>
  <c r="H561" i="1"/>
  <c r="H560" i="1"/>
  <c r="H559" i="1"/>
  <c r="H558" i="1"/>
  <c r="H557" i="1"/>
  <c r="H556" i="1"/>
  <c r="H555" i="1"/>
  <c r="H554" i="1"/>
  <c r="H553" i="1"/>
  <c r="H552" i="1"/>
  <c r="H551" i="1"/>
  <c r="H550" i="1"/>
  <c r="H549" i="1"/>
  <c r="H548" i="1"/>
  <c r="H547" i="1"/>
  <c r="H546" i="1"/>
  <c r="H545" i="1"/>
  <c r="H544" i="1"/>
  <c r="H543" i="1"/>
  <c r="H542" i="1"/>
  <c r="H541" i="1"/>
  <c r="H540" i="1"/>
  <c r="H539" i="1"/>
  <c r="H538" i="1"/>
  <c r="H537" i="1"/>
  <c r="H536" i="1"/>
  <c r="H535" i="1"/>
  <c r="H534" i="1"/>
  <c r="H533" i="1"/>
  <c r="H532" i="1"/>
  <c r="H531" i="1"/>
  <c r="H530" i="1"/>
  <c r="H529" i="1"/>
  <c r="H528" i="1"/>
  <c r="H527" i="1"/>
  <c r="H526" i="1"/>
  <c r="H525" i="1"/>
  <c r="H524" i="1"/>
  <c r="H523" i="1"/>
  <c r="H522" i="1"/>
  <c r="H521" i="1"/>
  <c r="H520" i="1"/>
  <c r="H519" i="1"/>
  <c r="H518" i="1"/>
  <c r="H517" i="1"/>
  <c r="H516" i="1"/>
  <c r="H515" i="1"/>
  <c r="H514" i="1"/>
  <c r="H513" i="1"/>
  <c r="H512" i="1"/>
  <c r="H511" i="1"/>
  <c r="H510" i="1"/>
  <c r="H509" i="1"/>
  <c r="H508" i="1"/>
  <c r="H507" i="1"/>
  <c r="H506" i="1"/>
  <c r="H505" i="1"/>
  <c r="H504"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K158" i="1"/>
  <c r="H158" i="1"/>
  <c r="K157" i="1"/>
  <c r="H157" i="1"/>
  <c r="K156" i="1"/>
  <c r="H156" i="1"/>
  <c r="K155" i="1"/>
  <c r="H155" i="1"/>
  <c r="K154" i="1"/>
  <c r="H154" i="1"/>
  <c r="K153" i="1"/>
  <c r="H153" i="1"/>
  <c r="K152" i="1"/>
  <c r="H152" i="1"/>
  <c r="K151" i="1"/>
  <c r="H151" i="1"/>
  <c r="K150" i="1"/>
  <c r="H150" i="1"/>
  <c r="K149" i="1"/>
  <c r="H149" i="1"/>
  <c r="K148" i="1"/>
  <c r="H148" i="1"/>
  <c r="K147" i="1"/>
  <c r="H147" i="1"/>
  <c r="K146" i="1"/>
  <c r="H146" i="1"/>
  <c r="K145" i="1"/>
  <c r="H145" i="1"/>
  <c r="K144" i="1"/>
  <c r="H144" i="1"/>
  <c r="K143" i="1"/>
  <c r="H143" i="1"/>
  <c r="K142" i="1"/>
  <c r="H142" i="1"/>
  <c r="K141" i="1"/>
  <c r="H141" i="1"/>
  <c r="K140" i="1"/>
  <c r="H140" i="1"/>
  <c r="K139" i="1"/>
  <c r="H139" i="1"/>
  <c r="K138" i="1"/>
  <c r="H138" i="1"/>
  <c r="K137" i="1"/>
  <c r="H137" i="1"/>
  <c r="K136" i="1"/>
  <c r="H136" i="1"/>
  <c r="K135" i="1"/>
  <c r="H135" i="1"/>
  <c r="K134" i="1"/>
  <c r="H134" i="1"/>
  <c r="K133" i="1"/>
  <c r="H133" i="1"/>
  <c r="K132" i="1"/>
  <c r="H132" i="1"/>
  <c r="K131" i="1"/>
  <c r="H131" i="1"/>
  <c r="K130" i="1"/>
  <c r="H130" i="1"/>
  <c r="K129" i="1"/>
  <c r="H129" i="1"/>
  <c r="K128" i="1"/>
  <c r="H128" i="1"/>
  <c r="K127" i="1"/>
  <c r="H127" i="1"/>
  <c r="K126" i="1"/>
  <c r="H126" i="1"/>
  <c r="K125" i="1"/>
  <c r="H125" i="1"/>
  <c r="K124" i="1"/>
  <c r="H124" i="1"/>
  <c r="K123" i="1"/>
  <c r="H123" i="1"/>
  <c r="K122" i="1"/>
  <c r="H122" i="1"/>
  <c r="K121" i="1"/>
  <c r="H121" i="1"/>
  <c r="K120" i="1"/>
  <c r="H120" i="1"/>
  <c r="K119" i="1"/>
  <c r="H119" i="1"/>
  <c r="K118" i="1"/>
  <c r="H118" i="1"/>
  <c r="K117" i="1"/>
  <c r="H117" i="1"/>
  <c r="K116" i="1"/>
  <c r="H116" i="1"/>
  <c r="K115" i="1"/>
  <c r="H115" i="1"/>
  <c r="K114" i="1"/>
  <c r="H114" i="1"/>
  <c r="K113" i="1"/>
  <c r="H113" i="1"/>
  <c r="K112" i="1"/>
  <c r="H112" i="1"/>
  <c r="K111" i="1"/>
  <c r="H111" i="1"/>
  <c r="K110" i="1"/>
  <c r="H110" i="1"/>
  <c r="K109" i="1"/>
  <c r="H109" i="1"/>
  <c r="K108" i="1"/>
  <c r="H108" i="1"/>
  <c r="K107" i="1"/>
  <c r="H107" i="1"/>
  <c r="K106" i="1"/>
  <c r="H106" i="1"/>
  <c r="K105" i="1"/>
  <c r="H105" i="1"/>
  <c r="K104" i="1"/>
  <c r="H104" i="1"/>
  <c r="K103" i="1"/>
  <c r="H103" i="1"/>
  <c r="K102" i="1"/>
  <c r="H102" i="1"/>
  <c r="K101" i="1"/>
  <c r="H101" i="1"/>
  <c r="K100" i="1"/>
  <c r="H100" i="1"/>
  <c r="K99" i="1"/>
  <c r="H99" i="1"/>
  <c r="K98" i="1"/>
  <c r="H98" i="1"/>
  <c r="K97" i="1"/>
  <c r="H97" i="1"/>
  <c r="K96" i="1"/>
  <c r="H96" i="1"/>
  <c r="K95" i="1"/>
  <c r="H95" i="1"/>
  <c r="K94" i="1"/>
  <c r="H94" i="1"/>
  <c r="K93" i="1"/>
  <c r="H93" i="1"/>
  <c r="K92" i="1"/>
  <c r="H92" i="1"/>
  <c r="K91" i="1"/>
  <c r="H91" i="1"/>
  <c r="K90" i="1"/>
  <c r="H90" i="1"/>
  <c r="K89" i="1"/>
  <c r="H89" i="1"/>
  <c r="K88" i="1"/>
  <c r="H88" i="1"/>
  <c r="K87" i="1"/>
  <c r="H87" i="1"/>
  <c r="K86" i="1"/>
  <c r="H86" i="1"/>
  <c r="K85" i="1"/>
  <c r="H85" i="1"/>
  <c r="K84" i="1"/>
  <c r="H84" i="1"/>
  <c r="K83" i="1"/>
  <c r="H83" i="1"/>
  <c r="K82" i="1"/>
  <c r="H82" i="1"/>
  <c r="K81" i="1"/>
  <c r="H81" i="1"/>
  <c r="K80" i="1"/>
  <c r="H80" i="1"/>
  <c r="K79" i="1"/>
  <c r="H79" i="1"/>
  <c r="K78" i="1"/>
  <c r="H78" i="1"/>
  <c r="K77" i="1"/>
  <c r="H77" i="1"/>
  <c r="K76" i="1"/>
  <c r="H76" i="1"/>
  <c r="K75" i="1"/>
  <c r="H75" i="1"/>
  <c r="K74" i="1"/>
  <c r="H74" i="1"/>
  <c r="K73" i="1"/>
  <c r="H73" i="1"/>
  <c r="K72" i="1"/>
  <c r="H72" i="1"/>
  <c r="K71" i="1"/>
  <c r="H71" i="1"/>
  <c r="K70" i="1"/>
  <c r="H70" i="1"/>
  <c r="K69" i="1"/>
  <c r="H69" i="1"/>
  <c r="K68" i="1"/>
  <c r="H68" i="1"/>
  <c r="K67" i="1"/>
  <c r="H67" i="1"/>
  <c r="K66" i="1"/>
  <c r="H66" i="1"/>
  <c r="K65" i="1"/>
  <c r="H65" i="1"/>
  <c r="K64" i="1"/>
  <c r="H64" i="1"/>
  <c r="K63" i="1"/>
  <c r="H63" i="1"/>
  <c r="K62" i="1"/>
  <c r="H62" i="1"/>
  <c r="K61" i="1"/>
  <c r="H61" i="1"/>
  <c r="K60" i="1"/>
  <c r="H60" i="1"/>
  <c r="K59" i="1"/>
  <c r="H59" i="1"/>
  <c r="K58" i="1"/>
  <c r="H58" i="1"/>
  <c r="K57" i="1"/>
  <c r="H57" i="1"/>
  <c r="K56" i="1"/>
  <c r="H56" i="1"/>
  <c r="K55" i="1"/>
  <c r="H55" i="1"/>
  <c r="K54" i="1"/>
  <c r="H54" i="1"/>
  <c r="K53" i="1"/>
  <c r="H53" i="1"/>
  <c r="K52" i="1"/>
  <c r="H52" i="1"/>
  <c r="K51" i="1"/>
  <c r="H51" i="1"/>
  <c r="K50" i="1"/>
  <c r="H50" i="1"/>
  <c r="K49" i="1"/>
  <c r="H49" i="1"/>
  <c r="K48" i="1"/>
  <c r="H48" i="1"/>
  <c r="K47" i="1"/>
  <c r="H47" i="1"/>
  <c r="K46" i="1"/>
  <c r="H46" i="1"/>
  <c r="K45" i="1"/>
  <c r="H45" i="1"/>
  <c r="K44" i="1"/>
  <c r="H44" i="1"/>
  <c r="K43" i="1"/>
  <c r="H43" i="1"/>
  <c r="K42" i="1"/>
  <c r="H42" i="1"/>
  <c r="K41" i="1"/>
  <c r="H41" i="1"/>
  <c r="K40" i="1"/>
  <c r="H40" i="1"/>
  <c r="K39" i="1"/>
  <c r="H39" i="1"/>
  <c r="K38" i="1"/>
  <c r="H38" i="1"/>
  <c r="K37" i="1"/>
  <c r="H37" i="1"/>
  <c r="K36" i="1"/>
  <c r="H36" i="1"/>
  <c r="K35" i="1"/>
  <c r="H35" i="1"/>
  <c r="K34" i="1"/>
  <c r="H34" i="1"/>
  <c r="K33" i="1"/>
  <c r="H33" i="1"/>
  <c r="K32" i="1"/>
  <c r="H32" i="1"/>
  <c r="K31" i="1"/>
  <c r="H31" i="1"/>
  <c r="K30" i="1"/>
  <c r="H30" i="1"/>
  <c r="K29" i="1"/>
  <c r="H29" i="1"/>
  <c r="H28" i="1"/>
  <c r="H27" i="1"/>
  <c r="H26" i="1"/>
  <c r="H25" i="1"/>
  <c r="H24" i="1"/>
  <c r="H23" i="1"/>
  <c r="H22" i="1"/>
  <c r="H21" i="1"/>
  <c r="H20" i="1"/>
  <c r="H19" i="1"/>
  <c r="H18" i="1"/>
  <c r="H17" i="1"/>
  <c r="H16" i="1"/>
  <c r="H15" i="1"/>
  <c r="H14" i="1"/>
  <c r="H13" i="1"/>
  <c r="H12" i="1"/>
  <c r="H11" i="1"/>
  <c r="H10" i="1"/>
  <c r="H9" i="1"/>
  <c r="H8" i="1"/>
  <c r="H7" i="1"/>
  <c r="H6" i="1"/>
  <c r="H5" i="1"/>
  <c r="H4" i="1"/>
  <c r="H3" i="1"/>
  <c r="H2" i="1"/>
  <c r="AB217" i="6"/>
  <c r="AA217" i="6"/>
  <c r="Z217" i="6"/>
  <c r="Y217" i="6"/>
  <c r="X217" i="6"/>
  <c r="W217" i="6"/>
  <c r="V217" i="6"/>
  <c r="U217" i="6"/>
  <c r="T217" i="6"/>
  <c r="S217" i="6"/>
  <c r="R217" i="6"/>
  <c r="Q217" i="6"/>
  <c r="P217" i="6"/>
  <c r="O217" i="6"/>
  <c r="N217" i="6"/>
  <c r="M217" i="6"/>
  <c r="L217" i="6"/>
  <c r="K217" i="6"/>
  <c r="H217" i="6"/>
  <c r="G217" i="6"/>
  <c r="E217" i="6"/>
  <c r="D217" i="6"/>
  <c r="B217" i="6"/>
  <c r="A217" i="6"/>
  <c r="AI29" i="6"/>
  <c r="F217" i="6"/>
  <c r="AI27" i="6"/>
  <c r="BB304" i="6"/>
  <c r="G236" i="5"/>
  <c r="F236" i="5"/>
  <c r="E236" i="5"/>
  <c r="D236" i="5"/>
  <c r="C236" i="5"/>
  <c r="B236" i="5"/>
  <c r="A236" i="5"/>
  <c r="H235" i="5"/>
  <c r="G235" i="5"/>
  <c r="F235" i="5"/>
  <c r="E235" i="5"/>
  <c r="D235" i="5"/>
  <c r="C235" i="5"/>
  <c r="B235" i="5"/>
  <c r="A235" i="5"/>
  <c r="H234" i="5"/>
  <c r="G234" i="5"/>
  <c r="F234" i="5"/>
  <c r="E234" i="5"/>
  <c r="D234" i="5"/>
  <c r="C234" i="5"/>
  <c r="B234" i="5"/>
  <c r="A234" i="5"/>
  <c r="H233" i="5"/>
  <c r="G233" i="5"/>
  <c r="F233" i="5"/>
  <c r="E233" i="5"/>
  <c r="D233" i="5"/>
  <c r="C233" i="5"/>
  <c r="B233" i="5"/>
  <c r="A233" i="5"/>
  <c r="H232" i="5"/>
  <c r="G232" i="5"/>
  <c r="F232" i="5"/>
  <c r="E232" i="5"/>
  <c r="D232" i="5"/>
  <c r="C232" i="5"/>
  <c r="B232" i="5"/>
  <c r="A232" i="5"/>
  <c r="H231" i="5"/>
  <c r="G231" i="5"/>
  <c r="F231" i="5"/>
  <c r="E231" i="5"/>
  <c r="D231" i="5"/>
  <c r="C231" i="5"/>
  <c r="B231" i="5"/>
  <c r="A231" i="5"/>
  <c r="H230" i="5"/>
  <c r="G230" i="5"/>
  <c r="F230" i="5"/>
  <c r="E230" i="5"/>
  <c r="D230" i="5"/>
  <c r="C230" i="5"/>
  <c r="B230" i="5"/>
  <c r="A230" i="5"/>
  <c r="H229" i="5"/>
  <c r="G229" i="5"/>
  <c r="F229" i="5"/>
  <c r="E229" i="5"/>
  <c r="D229" i="5"/>
  <c r="C229" i="5"/>
  <c r="B229" i="5"/>
  <c r="A229" i="5"/>
  <c r="H228" i="5"/>
  <c r="G228" i="5"/>
  <c r="F228" i="5"/>
  <c r="E228" i="5"/>
  <c r="D228" i="5"/>
  <c r="C228" i="5"/>
  <c r="B228" i="5"/>
  <c r="A228" i="5"/>
  <c r="H227" i="5"/>
  <c r="G227" i="5"/>
  <c r="F227" i="5"/>
  <c r="E227" i="5"/>
  <c r="D227" i="5"/>
  <c r="C227" i="5"/>
  <c r="B227" i="5"/>
  <c r="A227" i="5"/>
  <c r="H226" i="5"/>
  <c r="G226" i="5"/>
  <c r="F226" i="5"/>
  <c r="E226" i="5"/>
  <c r="D226" i="5"/>
  <c r="C226" i="5"/>
  <c r="B226" i="5"/>
  <c r="A226" i="5"/>
  <c r="H225" i="5"/>
  <c r="G225" i="5"/>
  <c r="F225" i="5"/>
  <c r="E225" i="5"/>
  <c r="D225" i="5"/>
  <c r="C225" i="5"/>
  <c r="B225" i="5"/>
  <c r="A225" i="5"/>
  <c r="H224" i="5"/>
  <c r="G224" i="5"/>
  <c r="F224" i="5"/>
  <c r="E224" i="5"/>
  <c r="D224" i="5"/>
  <c r="C224" i="5"/>
  <c r="B224" i="5"/>
  <c r="A224" i="5"/>
  <c r="H223" i="5"/>
  <c r="G223" i="5"/>
  <c r="F223" i="5"/>
  <c r="E223" i="5"/>
  <c r="D223" i="5"/>
  <c r="C223" i="5"/>
  <c r="B223" i="5"/>
  <c r="A223" i="5"/>
  <c r="H222" i="5"/>
  <c r="G222" i="5"/>
  <c r="F222" i="5"/>
  <c r="E222" i="5"/>
  <c r="D222" i="5"/>
  <c r="C222" i="5"/>
  <c r="B222" i="5"/>
  <c r="A222" i="5"/>
  <c r="AS219" i="5"/>
  <c r="AR219" i="5"/>
  <c r="AQ219" i="5"/>
  <c r="AP219" i="5"/>
  <c r="AO219" i="5"/>
  <c r="AN219" i="5"/>
  <c r="AM219" i="5"/>
  <c r="AL219" i="5"/>
  <c r="AK219" i="5"/>
  <c r="AJ219" i="5"/>
  <c r="AI219" i="5"/>
  <c r="AH219" i="5"/>
  <c r="AG219" i="5"/>
  <c r="AF219" i="5"/>
  <c r="AE219" i="5"/>
  <c r="AD219" i="5"/>
  <c r="AC219" i="5"/>
  <c r="AB219" i="5"/>
  <c r="AA219" i="5"/>
  <c r="Z219" i="5"/>
  <c r="Y219" i="5"/>
  <c r="X219" i="5"/>
  <c r="W219" i="5"/>
  <c r="V219" i="5"/>
  <c r="U219" i="5"/>
  <c r="T219" i="5"/>
  <c r="S219" i="5"/>
  <c r="R219" i="5"/>
  <c r="Q219" i="5"/>
  <c r="P219" i="5"/>
  <c r="O219" i="5"/>
  <c r="N219" i="5"/>
  <c r="M219" i="5"/>
  <c r="L219" i="5"/>
  <c r="K219" i="5"/>
  <c r="J219" i="5"/>
  <c r="I219" i="5"/>
  <c r="H219" i="5"/>
  <c r="G219" i="5"/>
  <c r="F219" i="5"/>
  <c r="E219" i="5"/>
  <c r="D219" i="5"/>
  <c r="C219" i="5"/>
  <c r="B219" i="5"/>
  <c r="A219" i="5"/>
  <c r="AS43" i="5"/>
  <c r="Y21" i="5"/>
  <c r="BC23" i="5" s="1"/>
  <c r="N47" i="5" s="1"/>
  <c r="BC47" i="5" s="1"/>
  <c r="G483" i="4"/>
  <c r="F483" i="4"/>
  <c r="E483" i="4"/>
  <c r="D483" i="4"/>
  <c r="C483" i="4"/>
  <c r="B483" i="4"/>
  <c r="A483" i="4"/>
  <c r="H482" i="4"/>
  <c r="G482" i="4"/>
  <c r="F482" i="4"/>
  <c r="E482" i="4"/>
  <c r="D482" i="4"/>
  <c r="C482" i="4"/>
  <c r="B482" i="4"/>
  <c r="A482" i="4"/>
  <c r="H481" i="4"/>
  <c r="G481" i="4"/>
  <c r="F481" i="4"/>
  <c r="E481" i="4"/>
  <c r="D481" i="4"/>
  <c r="C481" i="4"/>
  <c r="B481" i="4"/>
  <c r="A481" i="4"/>
  <c r="H480" i="4"/>
  <c r="G480" i="4"/>
  <c r="F480" i="4"/>
  <c r="E480" i="4"/>
  <c r="D480" i="4"/>
  <c r="C480" i="4"/>
  <c r="B480" i="4"/>
  <c r="A480" i="4"/>
  <c r="H479" i="4"/>
  <c r="G479" i="4"/>
  <c r="F479" i="4"/>
  <c r="E479" i="4"/>
  <c r="D479" i="4"/>
  <c r="C479" i="4"/>
  <c r="B479" i="4"/>
  <c r="A479" i="4"/>
  <c r="H478" i="4"/>
  <c r="G478" i="4"/>
  <c r="F478" i="4"/>
  <c r="E478" i="4"/>
  <c r="D478" i="4"/>
  <c r="C478" i="4"/>
  <c r="B478" i="4"/>
  <c r="A478" i="4"/>
  <c r="H477" i="4"/>
  <c r="G477" i="4"/>
  <c r="F477" i="4"/>
  <c r="E477" i="4"/>
  <c r="D477" i="4"/>
  <c r="C477" i="4"/>
  <c r="B477" i="4"/>
  <c r="A477" i="4"/>
  <c r="H476" i="4"/>
  <c r="G476" i="4"/>
  <c r="F476" i="4"/>
  <c r="E476" i="4"/>
  <c r="D476" i="4"/>
  <c r="C476" i="4"/>
  <c r="B476" i="4"/>
  <c r="A476" i="4"/>
  <c r="H475" i="4"/>
  <c r="G475" i="4"/>
  <c r="F475" i="4"/>
  <c r="E475" i="4"/>
  <c r="D475" i="4"/>
  <c r="C475" i="4"/>
  <c r="B475" i="4"/>
  <c r="A475" i="4"/>
  <c r="H474" i="4"/>
  <c r="G474" i="4"/>
  <c r="F474" i="4"/>
  <c r="E474" i="4"/>
  <c r="D474" i="4"/>
  <c r="C474" i="4"/>
  <c r="B474" i="4"/>
  <c r="A474" i="4"/>
  <c r="H473" i="4"/>
  <c r="G473" i="4"/>
  <c r="F473" i="4"/>
  <c r="E473" i="4"/>
  <c r="D473" i="4"/>
  <c r="C473" i="4"/>
  <c r="B473" i="4"/>
  <c r="A473" i="4"/>
  <c r="H472" i="4"/>
  <c r="G472" i="4"/>
  <c r="F472" i="4"/>
  <c r="E472" i="4"/>
  <c r="D472" i="4"/>
  <c r="C472" i="4"/>
  <c r="B472" i="4"/>
  <c r="A472" i="4"/>
  <c r="H471" i="4"/>
  <c r="G471" i="4"/>
  <c r="F471" i="4"/>
  <c r="E471" i="4"/>
  <c r="D471" i="4"/>
  <c r="C471" i="4"/>
  <c r="B471" i="4"/>
  <c r="A471" i="4"/>
  <c r="H470" i="4"/>
  <c r="G470" i="4"/>
  <c r="F470" i="4"/>
  <c r="E470" i="4"/>
  <c r="D470" i="4"/>
  <c r="C470" i="4"/>
  <c r="B470" i="4"/>
  <c r="A470" i="4"/>
  <c r="H469" i="4"/>
  <c r="G469" i="4"/>
  <c r="F469" i="4"/>
  <c r="E469" i="4"/>
  <c r="D469" i="4"/>
  <c r="C469" i="4"/>
  <c r="B469" i="4"/>
  <c r="A469" i="4"/>
  <c r="AF278" i="4"/>
  <c r="AE278" i="4"/>
  <c r="AD278" i="4"/>
  <c r="AB278" i="4"/>
  <c r="AA278" i="4"/>
  <c r="Z278" i="4"/>
  <c r="Y278" i="4"/>
  <c r="X278" i="4"/>
  <c r="W278" i="4"/>
  <c r="U278" i="4"/>
  <c r="T278" i="4"/>
  <c r="S278" i="4"/>
  <c r="R278" i="4"/>
  <c r="Q278" i="4"/>
  <c r="P278" i="4"/>
  <c r="O278" i="4"/>
  <c r="N278" i="4"/>
  <c r="M278" i="4"/>
  <c r="K278" i="4"/>
  <c r="J278" i="4"/>
  <c r="I278" i="4"/>
  <c r="H278" i="4"/>
  <c r="G278" i="4"/>
  <c r="F278" i="4"/>
  <c r="E278" i="4"/>
  <c r="D278" i="4"/>
  <c r="C278" i="4"/>
  <c r="B278" i="4"/>
  <c r="A278" i="4"/>
  <c r="BB277" i="4"/>
  <c r="BA277" i="4"/>
  <c r="AZ277" i="4"/>
  <c r="AY277" i="4"/>
  <c r="AX277" i="4"/>
  <c r="AW277" i="4"/>
  <c r="AV277" i="4"/>
  <c r="AU277" i="4"/>
  <c r="AS277" i="4"/>
  <c r="AR277" i="4"/>
  <c r="AQ277" i="4"/>
  <c r="AP277" i="4"/>
  <c r="AO277" i="4"/>
  <c r="AN277" i="4"/>
  <c r="AM277" i="4"/>
  <c r="AL277" i="4"/>
  <c r="AJ277" i="4"/>
  <c r="AI277" i="4"/>
  <c r="AH277" i="4"/>
  <c r="AG277" i="4"/>
  <c r="AF277" i="4"/>
  <c r="AE277" i="4"/>
  <c r="AD277" i="4"/>
  <c r="AC277" i="4"/>
  <c r="AA277" i="4"/>
  <c r="Z277" i="4"/>
  <c r="X277" i="4"/>
  <c r="W277" i="4"/>
  <c r="V277" i="4"/>
  <c r="U277" i="4"/>
  <c r="T277" i="4"/>
  <c r="S277" i="4"/>
  <c r="R277" i="4"/>
  <c r="Q277" i="4"/>
  <c r="P277" i="4"/>
  <c r="O277" i="4"/>
  <c r="N277" i="4"/>
  <c r="M277" i="4"/>
  <c r="L277" i="4"/>
  <c r="K277" i="4"/>
  <c r="J277" i="4"/>
  <c r="I277" i="4"/>
  <c r="H277" i="4"/>
  <c r="G277" i="4"/>
  <c r="F277" i="4"/>
  <c r="E277" i="4"/>
  <c r="D277" i="4"/>
  <c r="C277" i="4"/>
  <c r="B277" i="4"/>
  <c r="A277" i="4"/>
  <c r="R94" i="4"/>
  <c r="BC94" i="4" s="1"/>
  <c r="L106" i="4" s="1"/>
  <c r="BC106" i="4" s="1"/>
  <c r="AS77" i="4"/>
  <c r="BC77" i="4" s="1"/>
  <c r="L105" i="4" s="1"/>
  <c r="BC105" i="4" s="1"/>
  <c r="AS66" i="4"/>
  <c r="AB277" i="4"/>
  <c r="AP43" i="4"/>
  <c r="AL43" i="4"/>
  <c r="AH43" i="4"/>
  <c r="AD43" i="4"/>
  <c r="Z43" i="4"/>
  <c r="V43" i="4"/>
  <c r="R43" i="4"/>
  <c r="N43" i="4"/>
  <c r="AT42" i="4"/>
  <c r="AT41" i="4"/>
  <c r="AT277" i="4" s="1"/>
  <c r="AT40" i="4"/>
  <c r="AK277" i="4" s="1"/>
  <c r="AU32" i="4"/>
  <c r="BC32" i="4" s="1"/>
  <c r="L102" i="4" s="1"/>
  <c r="BC102" i="4" s="1"/>
  <c r="AR32" i="4"/>
  <c r="Y277" i="4" s="1"/>
  <c r="AA214" i="2"/>
  <c r="A218" i="2" s="1"/>
  <c r="Z214" i="2"/>
  <c r="A219" i="2" s="1"/>
  <c r="Y214" i="2"/>
  <c r="X214" i="2"/>
  <c r="W214" i="2"/>
  <c r="V214" i="2"/>
  <c r="U214" i="2"/>
  <c r="T214" i="2"/>
  <c r="S214" i="2"/>
  <c r="R214" i="2"/>
  <c r="Q214" i="2"/>
  <c r="P214" i="2"/>
  <c r="O214" i="2"/>
  <c r="N214" i="2"/>
  <c r="M214" i="2"/>
  <c r="L214" i="2"/>
  <c r="K214" i="2"/>
  <c r="J214" i="2"/>
  <c r="I214" i="2"/>
  <c r="H214" i="2"/>
  <c r="G214" i="2"/>
  <c r="F214" i="2"/>
  <c r="E214" i="2"/>
  <c r="D214" i="2"/>
  <c r="C214" i="2"/>
  <c r="A215" i="2" s="1"/>
  <c r="B214" i="2"/>
  <c r="A214" i="2"/>
  <c r="C217" i="6" l="1"/>
  <c r="BC27" i="6"/>
  <c r="I217" i="6"/>
  <c r="BC29" i="6"/>
  <c r="H483" i="4"/>
  <c r="BC66" i="4"/>
  <c r="L104" i="4" s="1"/>
  <c r="BC104" i="4" s="1"/>
  <c r="A222" i="2"/>
  <c r="H236" i="5"/>
  <c r="BC43" i="5"/>
  <c r="N48" i="5" s="1"/>
  <c r="BC48" i="5" s="1"/>
  <c r="AT219" i="5"/>
  <c r="AB78" i="4"/>
  <c r="AC278" i="4"/>
  <c r="E95" i="4"/>
  <c r="AQ27" i="6"/>
  <c r="AT44" i="4"/>
  <c r="L278" i="4"/>
  <c r="V278" i="4"/>
  <c r="A216" i="2"/>
  <c r="A217" i="2"/>
  <c r="A220" i="2"/>
  <c r="A221" i="2"/>
  <c r="J217" i="6" l="1"/>
  <c r="BD27" i="6"/>
  <c r="M41" i="6" s="1"/>
  <c r="BC41" i="6" s="1"/>
  <c r="D44" i="6" s="1"/>
  <c r="AB44" i="4"/>
  <c r="BC44" i="4"/>
  <c r="L103" i="4" s="1"/>
  <c r="BC103" i="4" s="1"/>
  <c r="A223" i="2"/>
</calcChain>
</file>

<file path=xl/sharedStrings.xml><?xml version="1.0" encoding="utf-8"?>
<sst xmlns="http://schemas.openxmlformats.org/spreadsheetml/2006/main" count="15616" uniqueCount="7660">
  <si>
    <t>団体コード</t>
    <rPh sb="0" eb="2">
      <t>ダンタイ</t>
    </rPh>
    <phoneticPr fontId="4"/>
  </si>
  <si>
    <t>都道府県名
（漢字）</t>
    <rPh sb="0" eb="4">
      <t>トドウフケン</t>
    </rPh>
    <rPh sb="4" eb="5">
      <t>メイ</t>
    </rPh>
    <rPh sb="7" eb="9">
      <t>カンジ</t>
    </rPh>
    <phoneticPr fontId="4"/>
  </si>
  <si>
    <t>市区町村名
（漢字）</t>
    <rPh sb="0" eb="2">
      <t>シク</t>
    </rPh>
    <rPh sb="2" eb="4">
      <t>チョウソン</t>
    </rPh>
    <rPh sb="4" eb="5">
      <t>メイ</t>
    </rPh>
    <rPh sb="7" eb="9">
      <t>カンジ</t>
    </rPh>
    <phoneticPr fontId="4"/>
  </si>
  <si>
    <t>都道府県名
（カナ）</t>
    <rPh sb="0" eb="4">
      <t>トドウフケン</t>
    </rPh>
    <rPh sb="4" eb="5">
      <t>メイ</t>
    </rPh>
    <phoneticPr fontId="4"/>
  </si>
  <si>
    <t>市区町村名
（カナ）</t>
    <rPh sb="0" eb="2">
      <t>シク</t>
    </rPh>
    <rPh sb="2" eb="4">
      <t>チョウソン</t>
    </rPh>
    <rPh sb="4" eb="5">
      <t>メイ</t>
    </rPh>
    <phoneticPr fontId="4"/>
  </si>
  <si>
    <t>大分類</t>
    <rPh sb="0" eb="3">
      <t>ダイブンルイ</t>
    </rPh>
    <phoneticPr fontId="3"/>
  </si>
  <si>
    <t>中分類</t>
    <rPh sb="0" eb="3">
      <t>チュウブンルイ</t>
    </rPh>
    <phoneticPr fontId="3"/>
  </si>
  <si>
    <t>010006</t>
  </si>
  <si>
    <t>北海道</t>
  </si>
  <si>
    <t>ﾎｯｶｲﾄﾞｳ</t>
  </si>
  <si>
    <t>1. 地方公共団体（首長部局）</t>
    <rPh sb="3" eb="5">
      <t>チホウ</t>
    </rPh>
    <rPh sb="5" eb="7">
      <t>コウキョウ</t>
    </rPh>
    <rPh sb="7" eb="9">
      <t>ダンタイ</t>
    </rPh>
    <rPh sb="10" eb="12">
      <t>シュチョウ</t>
    </rPh>
    <rPh sb="12" eb="14">
      <t>ブキョク</t>
    </rPh>
    <phoneticPr fontId="3"/>
  </si>
  <si>
    <t xml:space="preserve">（a）都道府県 </t>
    <phoneticPr fontId="3"/>
  </si>
  <si>
    <t xml:space="preserve">（1）都道府県 </t>
    <phoneticPr fontId="3"/>
  </si>
  <si>
    <t>（あ）総務省の認定する地域国際化協会である。</t>
    <phoneticPr fontId="3"/>
  </si>
  <si>
    <t>011002</t>
  </si>
  <si>
    <t>札幌市</t>
  </si>
  <si>
    <t>ｻｯﾎﾟﾛｼ</t>
  </si>
  <si>
    <t>2. 地方公共団体（教育委員会）</t>
    <rPh sb="3" eb="5">
      <t>チホウ</t>
    </rPh>
    <rPh sb="5" eb="7">
      <t>コウキョウ</t>
    </rPh>
    <rPh sb="7" eb="9">
      <t>ダンタイ</t>
    </rPh>
    <rPh sb="10" eb="12">
      <t>キョウイク</t>
    </rPh>
    <rPh sb="12" eb="15">
      <t>イインカイ</t>
    </rPh>
    <phoneticPr fontId="3"/>
  </si>
  <si>
    <t>（b）政令指定都市</t>
    <phoneticPr fontId="3"/>
  </si>
  <si>
    <t>（2）政令指定都市</t>
    <phoneticPr fontId="3"/>
  </si>
  <si>
    <t>012025</t>
  </si>
  <si>
    <t>函館市</t>
  </si>
  <si>
    <t>ﾊｺﾀﾞﾃｼ</t>
  </si>
  <si>
    <t>1. 大学等（大学院を含む）</t>
    <phoneticPr fontId="3"/>
  </si>
  <si>
    <t>（c）中核市</t>
    <phoneticPr fontId="3"/>
  </si>
  <si>
    <t>（3）中核市</t>
    <phoneticPr fontId="3"/>
  </si>
  <si>
    <t>（う）日本語教育を含む国際交流・多文化共生を主たる活動内容とし，公の施設の指定管理を受けている。</t>
    <phoneticPr fontId="3"/>
  </si>
  <si>
    <t>012033</t>
  </si>
  <si>
    <t>小樽市</t>
  </si>
  <si>
    <t>ｵﾀﾙｼ</t>
  </si>
  <si>
    <t>2. 短期大学</t>
    <phoneticPr fontId="3"/>
  </si>
  <si>
    <t>（d）その他の市</t>
    <phoneticPr fontId="3"/>
  </si>
  <si>
    <t>（4）その他の市</t>
    <phoneticPr fontId="3"/>
  </si>
  <si>
    <t>（え）日本語教育を含む国際交流・多文化共生を主たる活動内容とし，都道府県や市区町村が事務局である。</t>
    <phoneticPr fontId="3"/>
  </si>
  <si>
    <t>012041</t>
  </si>
  <si>
    <t>旭川市</t>
  </si>
  <si>
    <t>ｱｻﾋｶﾜｼ</t>
  </si>
  <si>
    <t>3. 高等専門学校</t>
    <phoneticPr fontId="3"/>
  </si>
  <si>
    <t>（e）特別区</t>
    <phoneticPr fontId="3"/>
  </si>
  <si>
    <t>（5） 特別区</t>
    <phoneticPr fontId="3"/>
  </si>
  <si>
    <t>012050</t>
  </si>
  <si>
    <t>室蘭市</t>
  </si>
  <si>
    <t>ﾑﾛﾗﾝｼ</t>
  </si>
  <si>
    <t>1. 法務省告示機関（法人格有）</t>
    <rPh sb="3" eb="6">
      <t>ホウムショウ</t>
    </rPh>
    <rPh sb="6" eb="8">
      <t>コクジ</t>
    </rPh>
    <rPh sb="8" eb="10">
      <t>キカン</t>
    </rPh>
    <rPh sb="14" eb="15">
      <t>アリ</t>
    </rPh>
    <phoneticPr fontId="3"/>
  </si>
  <si>
    <t>（f）町・村</t>
    <phoneticPr fontId="3"/>
  </si>
  <si>
    <t>（6）町・村</t>
    <phoneticPr fontId="3"/>
  </si>
  <si>
    <t>012068</t>
  </si>
  <si>
    <t>釧路市</t>
  </si>
  <si>
    <t>ｸｼﾛｼ</t>
  </si>
  <si>
    <t>2. 法務省告示機関（法人格無（任意団体あるいは個人））</t>
    <rPh sb="3" eb="6">
      <t>ホウムショウ</t>
    </rPh>
    <rPh sb="6" eb="8">
      <t>コクジ</t>
    </rPh>
    <rPh sb="8" eb="10">
      <t>キカン</t>
    </rPh>
    <rPh sb="14" eb="15">
      <t>ナ</t>
    </rPh>
    <phoneticPr fontId="3"/>
  </si>
  <si>
    <t>（a）国立</t>
    <phoneticPr fontId="3"/>
  </si>
  <si>
    <t>012076</t>
  </si>
  <si>
    <t>帯広市</t>
  </si>
  <si>
    <t>ｵﾋﾞﾋﾛｼ</t>
  </si>
  <si>
    <t>1. その他（法人格有）</t>
    <rPh sb="7" eb="8">
      <t>ホウ</t>
    </rPh>
    <rPh sb="8" eb="10">
      <t>ジンカク</t>
    </rPh>
    <rPh sb="10" eb="11">
      <t>アリ</t>
    </rPh>
    <phoneticPr fontId="3"/>
  </si>
  <si>
    <t>（b）公立</t>
    <phoneticPr fontId="3"/>
  </si>
  <si>
    <t>012084</t>
  </si>
  <si>
    <t>北見市</t>
  </si>
  <si>
    <t>ｷﾀﾐｼ</t>
  </si>
  <si>
    <t>2. その他（法人格無（任意団体あるいは個人））</t>
    <rPh sb="7" eb="8">
      <t>ホウ</t>
    </rPh>
    <rPh sb="8" eb="10">
      <t>ジンカク</t>
    </rPh>
    <rPh sb="10" eb="11">
      <t>ナ</t>
    </rPh>
    <phoneticPr fontId="3"/>
  </si>
  <si>
    <t>（c）私立</t>
    <rPh sb="3" eb="5">
      <t>シリツ</t>
    </rPh>
    <phoneticPr fontId="3"/>
  </si>
  <si>
    <t>012092</t>
  </si>
  <si>
    <t>夕張市</t>
  </si>
  <si>
    <t>ﾕｳﾊﾞﾘｼ</t>
  </si>
  <si>
    <t>（a）学校法人</t>
  </si>
  <si>
    <t>（ア）専修学校専門課程</t>
  </si>
  <si>
    <t>012106</t>
  </si>
  <si>
    <t>岩見沢市</t>
  </si>
  <si>
    <t>ｲﾜﾐｻﾞﾜｼ</t>
  </si>
  <si>
    <t>（b）準学校法人</t>
  </si>
  <si>
    <t>（イ）専修学校高等課程</t>
  </si>
  <si>
    <t>012114</t>
  </si>
  <si>
    <t>網走市</t>
  </si>
  <si>
    <t>ｱﾊﾞｼﾘｼ</t>
  </si>
  <si>
    <t>（c）財団法人</t>
  </si>
  <si>
    <t>（ウ）専修学校一般課程</t>
  </si>
  <si>
    <t>012122</t>
  </si>
  <si>
    <t>留萌市</t>
  </si>
  <si>
    <t>ﾙﾓｲｼ</t>
  </si>
  <si>
    <t>（d）社団法人</t>
  </si>
  <si>
    <t>（エ）専修学校附帯教育</t>
  </si>
  <si>
    <t>012131</t>
  </si>
  <si>
    <t>苫小牧市</t>
  </si>
  <si>
    <t>ﾄﾏｺﾏｲｼ</t>
  </si>
  <si>
    <t>（e）宗教法人</t>
  </si>
  <si>
    <t>（オ）各種学校正規課程</t>
  </si>
  <si>
    <t>012149</t>
  </si>
  <si>
    <t>稚内市</t>
  </si>
  <si>
    <t>ﾜｯｶﾅｲｼ</t>
  </si>
  <si>
    <t>（a）定期的に徴収しているものがある</t>
    <phoneticPr fontId="3"/>
  </si>
  <si>
    <t>（f）株式会社</t>
  </si>
  <si>
    <t>（カ）各種学校附帯教育</t>
  </si>
  <si>
    <t>012157</t>
  </si>
  <si>
    <t>美唄市</t>
  </si>
  <si>
    <t>ﾋﾞﾊﾞｲｼ</t>
  </si>
  <si>
    <t>（b）実費が発生した時のみ徴収している</t>
    <phoneticPr fontId="3"/>
  </si>
  <si>
    <t>（g）有限会社</t>
  </si>
  <si>
    <t>012165</t>
  </si>
  <si>
    <t>芦別市</t>
  </si>
  <si>
    <t>ｱｼﾍﾞﾂｼ</t>
  </si>
  <si>
    <t>（c）徴収していない</t>
    <phoneticPr fontId="3"/>
  </si>
  <si>
    <t>（h）その他</t>
  </si>
  <si>
    <t>012173</t>
  </si>
  <si>
    <t>江別市</t>
  </si>
  <si>
    <t>ｴﾍﾞﾂｼ</t>
  </si>
  <si>
    <t>（d）その他</t>
    <phoneticPr fontId="3"/>
  </si>
  <si>
    <t>（a）特定非営利活動法人</t>
  </si>
  <si>
    <t>012181</t>
  </si>
  <si>
    <t>赤平市</t>
  </si>
  <si>
    <t>ｱｶﾋﾞﾗｼ</t>
  </si>
  <si>
    <t>（b）学校法人・準学校法人</t>
  </si>
  <si>
    <t>012190</t>
  </si>
  <si>
    <t>紋別市</t>
  </si>
  <si>
    <t>ﾓﾝﾍﾞﾂｼ</t>
  </si>
  <si>
    <t>（a）作成・対応予定であり、既に着手している。</t>
    <rPh sb="6" eb="8">
      <t>タイオウ</t>
    </rPh>
    <phoneticPr fontId="3"/>
  </si>
  <si>
    <t>（c）株式会社・有限会社</t>
  </si>
  <si>
    <t>012203</t>
  </si>
  <si>
    <t>士別市</t>
  </si>
  <si>
    <t>ｼﾍﾞﾂｼ</t>
  </si>
  <si>
    <t>（b）作成・対応予定であるが, 着手はしていない。（予定時期：令和　年　）</t>
    <phoneticPr fontId="3"/>
  </si>
  <si>
    <t>（d）公益社団・財団法人、一般社団・財団法人</t>
  </si>
  <si>
    <t>012211</t>
  </si>
  <si>
    <t>名寄市</t>
  </si>
  <si>
    <t>ﾅﾖﾛｼ</t>
  </si>
  <si>
    <t>（c）作成の予定はない。</t>
    <phoneticPr fontId="3"/>
  </si>
  <si>
    <t>（e）その他</t>
  </si>
  <si>
    <t>012220</t>
  </si>
  <si>
    <t>三笠市</t>
  </si>
  <si>
    <t>ﾐｶｻｼ</t>
  </si>
  <si>
    <t>（d）上記方針を知らなかった</t>
    <phoneticPr fontId="3"/>
  </si>
  <si>
    <t>012238</t>
  </si>
  <si>
    <t>根室市</t>
  </si>
  <si>
    <t>ﾈﾑﾛｼ</t>
  </si>
  <si>
    <t>（e）既に日本語教育単独の方針を作成している。</t>
    <phoneticPr fontId="3"/>
  </si>
  <si>
    <t>012241</t>
    <phoneticPr fontId="3"/>
  </si>
  <si>
    <t>（f）上位計画や多文化共生プラン等に位置づけ、対応した。</t>
    <phoneticPr fontId="3"/>
  </si>
  <si>
    <t>012246</t>
  </si>
  <si>
    <t>千歳市</t>
  </si>
  <si>
    <t>ﾁﾄｾｼ</t>
  </si>
  <si>
    <t>（g）その他</t>
    <phoneticPr fontId="3"/>
  </si>
  <si>
    <t>012254</t>
  </si>
  <si>
    <t>滝川市</t>
  </si>
  <si>
    <t>ﾀｷｶﾜｼ</t>
  </si>
  <si>
    <t>012262</t>
  </si>
  <si>
    <t>砂川市</t>
  </si>
  <si>
    <t>ｽﾅｶﾞﾜｼ</t>
  </si>
  <si>
    <t>中国</t>
  </si>
  <si>
    <t>（101）</t>
    <phoneticPr fontId="3"/>
  </si>
  <si>
    <t>012271</t>
  </si>
  <si>
    <t>歌志内市</t>
  </si>
  <si>
    <t>ｳﾀｼﾅｲｼ</t>
  </si>
  <si>
    <t>韓国</t>
  </si>
  <si>
    <t>（102）</t>
  </si>
  <si>
    <t>012289</t>
  </si>
  <si>
    <t>深川市</t>
  </si>
  <si>
    <t>ﾌｶｶﾞﾜｼ</t>
  </si>
  <si>
    <t>台湾</t>
  </si>
  <si>
    <t>（103）</t>
  </si>
  <si>
    <t>012297</t>
  </si>
  <si>
    <t>富良野市</t>
  </si>
  <si>
    <t>ﾌﾗﾉｼ</t>
  </si>
  <si>
    <t>日本</t>
  </si>
  <si>
    <t>（104）</t>
  </si>
  <si>
    <t>012301</t>
  </si>
  <si>
    <t>登別市</t>
  </si>
  <si>
    <t>ﾉﾎﾞﾘﾍﾞﾂｼ</t>
  </si>
  <si>
    <t>フィリピン</t>
  </si>
  <si>
    <t>（105）</t>
  </si>
  <si>
    <t>012319</t>
  </si>
  <si>
    <t>恵庭市</t>
  </si>
  <si>
    <t>ｴﾆﾜｼ</t>
  </si>
  <si>
    <t>タイ</t>
  </si>
  <si>
    <t>（106）</t>
  </si>
  <si>
    <t>012335</t>
  </si>
  <si>
    <t>伊達市</t>
  </si>
  <si>
    <t>ﾀﾞﾃｼ</t>
  </si>
  <si>
    <t>マレーシア</t>
  </si>
  <si>
    <t>（107）</t>
  </si>
  <si>
    <t>012343</t>
  </si>
  <si>
    <t>北広島市</t>
  </si>
  <si>
    <t>ｷﾀﾋﾛｼﾏｼ</t>
  </si>
  <si>
    <t>インドネシア</t>
  </si>
  <si>
    <t>（108）</t>
  </si>
  <si>
    <t>012351</t>
  </si>
  <si>
    <t>石狩市</t>
  </si>
  <si>
    <t>ｲｼｶﾘｼ</t>
  </si>
  <si>
    <t>ベトナム</t>
  </si>
  <si>
    <t>（109）</t>
  </si>
  <si>
    <t>012360</t>
  </si>
  <si>
    <t>北斗市</t>
  </si>
  <si>
    <t>ﾎｸﾄｼ</t>
  </si>
  <si>
    <t>インド</t>
  </si>
  <si>
    <t>（110）</t>
  </si>
  <si>
    <t>013030</t>
  </si>
  <si>
    <t>当別町</t>
  </si>
  <si>
    <t>ﾄｳﾍﾞﾂﾁｮｳ</t>
  </si>
  <si>
    <t>バングラデシュ</t>
  </si>
  <si>
    <t>（111）</t>
  </si>
  <si>
    <t>013048</t>
  </si>
  <si>
    <t>新篠津村</t>
  </si>
  <si>
    <t>ｼﾝｼﾉﾂﾑﾗ</t>
  </si>
  <si>
    <t>イラン・イスラム</t>
  </si>
  <si>
    <t>（112）</t>
  </si>
  <si>
    <t>013315</t>
  </si>
  <si>
    <t>松前町</t>
  </si>
  <si>
    <t>ﾏﾂﾏｴﾁｮｳ</t>
  </si>
  <si>
    <t>スリランカ</t>
  </si>
  <si>
    <t>（113）</t>
  </si>
  <si>
    <t>013323</t>
  </si>
  <si>
    <t>福島町</t>
  </si>
  <si>
    <t>ﾌｸｼﾏﾁｮｳ</t>
  </si>
  <si>
    <t>カンボジア</t>
  </si>
  <si>
    <t>（114）</t>
  </si>
  <si>
    <t>013331</t>
  </si>
  <si>
    <t>知内町</t>
  </si>
  <si>
    <t>ｼﾘｳﾁﾁｮｳ</t>
  </si>
  <si>
    <t>パキスタン・イスラム</t>
  </si>
  <si>
    <t>（115）</t>
  </si>
  <si>
    <t>013340</t>
  </si>
  <si>
    <t>木古内町</t>
  </si>
  <si>
    <t>ｷｺﾅｲﾁｮｳ</t>
  </si>
  <si>
    <t>ミャンマー</t>
  </si>
  <si>
    <t>（116）</t>
  </si>
  <si>
    <t>013374</t>
  </si>
  <si>
    <t>七飯町</t>
  </si>
  <si>
    <t>ﾅﾅｴﾁｮｳ</t>
  </si>
  <si>
    <t>シンガポール</t>
  </si>
  <si>
    <t>（117）</t>
  </si>
  <si>
    <t>013439</t>
  </si>
  <si>
    <t>鹿部町</t>
  </si>
  <si>
    <t>ｼｶﾍﾞﾁｮｳ</t>
  </si>
  <si>
    <t>ネパール</t>
  </si>
  <si>
    <t>（118）</t>
  </si>
  <si>
    <t>013455</t>
  </si>
  <si>
    <t>森町</t>
  </si>
  <si>
    <t>ﾓﾘﾏﾁ</t>
  </si>
  <si>
    <t>トルコ</t>
  </si>
  <si>
    <t>（119）</t>
  </si>
  <si>
    <t>013463</t>
  </si>
  <si>
    <t>八雲町</t>
  </si>
  <si>
    <t>ﾔｸﾓﾁｮｳ</t>
  </si>
  <si>
    <t>モンゴル</t>
  </si>
  <si>
    <t>（120）</t>
  </si>
  <si>
    <t>013471</t>
  </si>
  <si>
    <t>長万部町</t>
  </si>
  <si>
    <t>ｵｼｬﾏﾝﾍﾞﾁｮｳ</t>
  </si>
  <si>
    <t>ラオス</t>
  </si>
  <si>
    <t>（121）</t>
  </si>
  <si>
    <t>013617</t>
  </si>
  <si>
    <t>江差町</t>
  </si>
  <si>
    <t>ｴｻｼﾁｮｳ</t>
  </si>
  <si>
    <t>イスラエル</t>
  </si>
  <si>
    <t>（122）</t>
  </si>
  <si>
    <t>013625</t>
  </si>
  <si>
    <t>上ノ国町</t>
  </si>
  <si>
    <t>ｶﾐﾉｸﾆﾁｮｳ</t>
  </si>
  <si>
    <t>サウジアラビア</t>
  </si>
  <si>
    <t>（123）</t>
  </si>
  <si>
    <t>013633</t>
  </si>
  <si>
    <t>厚沢部町</t>
  </si>
  <si>
    <t>ｱｯｻﾌﾞﾁｮｳ</t>
  </si>
  <si>
    <t>シリア・アラブ</t>
  </si>
  <si>
    <t>（124）</t>
  </si>
  <si>
    <t>013641</t>
  </si>
  <si>
    <t>乙部町</t>
  </si>
  <si>
    <t>ｵﾄﾍﾞﾁｮｳ</t>
  </si>
  <si>
    <t>ブルネイ・ダルサラーム</t>
  </si>
  <si>
    <t>（125）</t>
  </si>
  <si>
    <t>013676</t>
  </si>
  <si>
    <t>奥尻町</t>
  </si>
  <si>
    <t>ｵｸｼﾘﾁｮｳ</t>
  </si>
  <si>
    <t>ヨルダン・ハシミテ</t>
  </si>
  <si>
    <t>（126）</t>
  </si>
  <si>
    <t>013706</t>
  </si>
  <si>
    <t>今金町</t>
  </si>
  <si>
    <t>ｲﾏｶﾈﾁｮｳ</t>
  </si>
  <si>
    <t>アフガニスタン</t>
  </si>
  <si>
    <t>（127）</t>
  </si>
  <si>
    <t>013714</t>
  </si>
  <si>
    <t>せたな町</t>
  </si>
  <si>
    <t>ｾﾀﾅﾁｮｳ</t>
  </si>
  <si>
    <t>ブータン</t>
  </si>
  <si>
    <t>（128）</t>
  </si>
  <si>
    <t>013919</t>
  </si>
  <si>
    <t>島牧村</t>
  </si>
  <si>
    <t>ｼﾏﾏｷﾑﾗ</t>
  </si>
  <si>
    <t>その他（アジア州）</t>
  </si>
  <si>
    <t>（190）</t>
    <phoneticPr fontId="3"/>
  </si>
  <si>
    <t>013927</t>
  </si>
  <si>
    <t>寿都町</t>
  </si>
  <si>
    <t>ｽｯﾂﾁｮｳ</t>
  </si>
  <si>
    <t>オーストラリア</t>
  </si>
  <si>
    <t>（201）</t>
    <phoneticPr fontId="3"/>
  </si>
  <si>
    <t>013935</t>
  </si>
  <si>
    <t>黒松内町</t>
  </si>
  <si>
    <t>ｸﾛﾏﾂﾅｲﾁｮｳ</t>
  </si>
  <si>
    <t>ニュージーランド</t>
  </si>
  <si>
    <t>（202）</t>
  </si>
  <si>
    <t>013943</t>
  </si>
  <si>
    <t>蘭越町</t>
  </si>
  <si>
    <t>ﾗﾝｺｼﾁｮｳ</t>
  </si>
  <si>
    <t>フィジー</t>
  </si>
  <si>
    <t>（203）</t>
  </si>
  <si>
    <t>013951</t>
  </si>
  <si>
    <t>ニセコ町</t>
  </si>
  <si>
    <t>ﾆｾｺﾁｮｳ</t>
  </si>
  <si>
    <t>パプアニューギニア</t>
  </si>
  <si>
    <t>（204）</t>
  </si>
  <si>
    <t>013960</t>
  </si>
  <si>
    <t>真狩村</t>
  </si>
  <si>
    <t>ﾏｯｶﾘﾑﾗ</t>
  </si>
  <si>
    <t>ミクロネシア連邦</t>
  </si>
  <si>
    <t>（205）</t>
  </si>
  <si>
    <t>013978</t>
  </si>
  <si>
    <t>留寿都村</t>
  </si>
  <si>
    <t>ﾙｽﾂﾑﾗ</t>
  </si>
  <si>
    <t>キリバス</t>
  </si>
  <si>
    <t>（206）</t>
  </si>
  <si>
    <t>013986</t>
  </si>
  <si>
    <t>喜茂別町</t>
  </si>
  <si>
    <t>ｷﾓﾍﾞﾂﾁｮｳ</t>
  </si>
  <si>
    <t>ソロモン諸島</t>
  </si>
  <si>
    <t>（207）</t>
  </si>
  <si>
    <t>013994</t>
  </si>
  <si>
    <t>京極町</t>
  </si>
  <si>
    <t>ｷｮｳｺﾞｸﾁｮｳ</t>
  </si>
  <si>
    <t>その他（大洋州）</t>
  </si>
  <si>
    <t>（290）</t>
    <phoneticPr fontId="3"/>
  </si>
  <si>
    <t>014001</t>
  </si>
  <si>
    <t>倶知安町</t>
  </si>
  <si>
    <t>ｸｯﾁｬﾝﾁｮｳ</t>
  </si>
  <si>
    <t>エジプト・アラブ</t>
  </si>
  <si>
    <t>（301）</t>
    <phoneticPr fontId="3"/>
  </si>
  <si>
    <t>014010</t>
  </si>
  <si>
    <t>共和町</t>
  </si>
  <si>
    <t>ｷｮｳﾜﾁｮｳ</t>
  </si>
  <si>
    <t>ケニア</t>
  </si>
  <si>
    <t>（302）</t>
  </si>
  <si>
    <t>014028</t>
  </si>
  <si>
    <t>岩内町</t>
  </si>
  <si>
    <t>ｲﾜﾅｲﾁｮｳ</t>
  </si>
  <si>
    <t>ガーナ</t>
  </si>
  <si>
    <t>（303）</t>
  </si>
  <si>
    <t>014036</t>
  </si>
  <si>
    <t>泊村</t>
  </si>
  <si>
    <t>ﾄﾏﾘﾑﾗ</t>
  </si>
  <si>
    <t>タンザニア</t>
  </si>
  <si>
    <t>（304）</t>
  </si>
  <si>
    <t>014044</t>
  </si>
  <si>
    <t>神恵内村</t>
  </si>
  <si>
    <t>ｶﾓｴﾅｲﾑﾗ</t>
  </si>
  <si>
    <t>南アフリカ</t>
  </si>
  <si>
    <t>（305）</t>
  </si>
  <si>
    <t>014052</t>
  </si>
  <si>
    <t>積丹町</t>
  </si>
  <si>
    <t>ｼｬｺﾀﾝﾁｮｳ</t>
  </si>
  <si>
    <t>モロッコ</t>
  </si>
  <si>
    <t>（306）</t>
  </si>
  <si>
    <t>014061</t>
  </si>
  <si>
    <t>古平町</t>
  </si>
  <si>
    <t>ﾌﾙﾋﾞﾗﾁｮｳ</t>
  </si>
  <si>
    <t>チュニジア</t>
  </si>
  <si>
    <t>（307）</t>
  </si>
  <si>
    <t>014079</t>
  </si>
  <si>
    <t>仁木町</t>
  </si>
  <si>
    <t>ﾆｷﾁｮｳ</t>
  </si>
  <si>
    <t>ナイジェリア</t>
  </si>
  <si>
    <t>（308）</t>
  </si>
  <si>
    <t>014087</t>
  </si>
  <si>
    <t>余市町</t>
  </si>
  <si>
    <t>ﾖｲﾁﾁｮｳ</t>
  </si>
  <si>
    <t>エチオピア</t>
  </si>
  <si>
    <t>（309）</t>
  </si>
  <si>
    <t>014095</t>
  </si>
  <si>
    <t>赤井川村</t>
  </si>
  <si>
    <t>ｱｶｲｶﾞﾜﾑﾗ</t>
  </si>
  <si>
    <t>コートジボワール</t>
  </si>
  <si>
    <t>（310）</t>
  </si>
  <si>
    <t>014231</t>
  </si>
  <si>
    <t>南幌町</t>
  </si>
  <si>
    <t>ﾅﾝﾎﾟﾛﾁｮｳ</t>
  </si>
  <si>
    <t>ウガンダ</t>
  </si>
  <si>
    <t>（311）</t>
  </si>
  <si>
    <t>014249</t>
  </si>
  <si>
    <t>奈井江町</t>
  </si>
  <si>
    <t>ﾅｲｴﾁｮｳ</t>
  </si>
  <si>
    <t>アルジェリア</t>
  </si>
  <si>
    <t>（312）</t>
  </si>
  <si>
    <t>014257</t>
  </si>
  <si>
    <t>上砂川町</t>
  </si>
  <si>
    <t>ｶﾐｽﾅｶﾞﾜﾁｮｳ</t>
  </si>
  <si>
    <t>ザンビア</t>
  </si>
  <si>
    <t>（313）</t>
  </si>
  <si>
    <t>014273</t>
  </si>
  <si>
    <t>由仁町</t>
  </si>
  <si>
    <t>ﾕﾆﾁｮｳ</t>
  </si>
  <si>
    <t>セネガル</t>
  </si>
  <si>
    <t>（314）</t>
  </si>
  <si>
    <t>014281</t>
  </si>
  <si>
    <t>長沼町</t>
  </si>
  <si>
    <t>ﾅｶﾞﾇﾏﾁｮｳ</t>
  </si>
  <si>
    <t>マダガスカル</t>
  </si>
  <si>
    <t>（315）</t>
  </si>
  <si>
    <t>014290</t>
  </si>
  <si>
    <t>栗山町</t>
  </si>
  <si>
    <t>ｸﾘﾔﾏﾁｮｳ</t>
  </si>
  <si>
    <t>ジンバブエ</t>
  </si>
  <si>
    <t>（316）</t>
  </si>
  <si>
    <t>014303</t>
  </si>
  <si>
    <t>月形町</t>
  </si>
  <si>
    <t>ﾂｷｶﾞﾀﾁｮｳ</t>
  </si>
  <si>
    <t>スーダン</t>
  </si>
  <si>
    <t>（317）</t>
  </si>
  <si>
    <t>014311</t>
  </si>
  <si>
    <t>浦臼町</t>
  </si>
  <si>
    <t>ｳﾗｳｽﾁｮｳ</t>
  </si>
  <si>
    <t>その他（アフリカ州）</t>
  </si>
  <si>
    <t>（390）</t>
    <phoneticPr fontId="3"/>
  </si>
  <si>
    <t>014320</t>
  </si>
  <si>
    <t>新十津川町</t>
  </si>
  <si>
    <t>ｼﾝﾄﾂｶﾜﾁｮｳ</t>
  </si>
  <si>
    <t>イギリス</t>
  </si>
  <si>
    <t>（401）</t>
    <phoneticPr fontId="3"/>
  </si>
  <si>
    <t>014338</t>
  </si>
  <si>
    <t>妹背牛町</t>
  </si>
  <si>
    <t>ﾓｾｳｼﾁｮｳ</t>
  </si>
  <si>
    <t>フランス</t>
  </si>
  <si>
    <t>（402）</t>
  </si>
  <si>
    <t>014346</t>
  </si>
  <si>
    <t>秩父別町</t>
  </si>
  <si>
    <t>ﾁｯﾌﾟﾍﾞﾂﾁｮｳ</t>
  </si>
  <si>
    <t>ドイツ</t>
  </si>
  <si>
    <t>（403）</t>
  </si>
  <si>
    <t>014362</t>
  </si>
  <si>
    <t>雨竜町</t>
  </si>
  <si>
    <t>ｳﾘｭｳﾁｮｳ</t>
  </si>
  <si>
    <t>イタリア</t>
  </si>
  <si>
    <t>（404）</t>
  </si>
  <si>
    <t>014371</t>
  </si>
  <si>
    <t>北竜町</t>
  </si>
  <si>
    <t>ﾎｸﾘｭｳﾁｮｳ</t>
  </si>
  <si>
    <t>スイス</t>
  </si>
  <si>
    <t>（405）</t>
  </si>
  <si>
    <t>014389</t>
  </si>
  <si>
    <t>沼田町</t>
  </si>
  <si>
    <t>ﾇﾏﾀﾁｮｳ</t>
  </si>
  <si>
    <t>スウェーデン</t>
  </si>
  <si>
    <t>（406）</t>
  </si>
  <si>
    <t>014524</t>
  </si>
  <si>
    <t>鷹栖町</t>
  </si>
  <si>
    <t>ﾀｶｽﾁｮｳ</t>
  </si>
  <si>
    <t>オランダ</t>
  </si>
  <si>
    <t>（407）</t>
  </si>
  <si>
    <t>014532</t>
  </si>
  <si>
    <t>東神楽町</t>
  </si>
  <si>
    <t>ﾋｶﾞｼｶｸﾞﾗﾁｮｳ</t>
  </si>
  <si>
    <t>スペイン</t>
  </si>
  <si>
    <t>（408）</t>
  </si>
  <si>
    <t>014541</t>
  </si>
  <si>
    <t>当麻町</t>
  </si>
  <si>
    <t>ﾄｳﾏﾁｮｳ</t>
  </si>
  <si>
    <t>アイルランド</t>
  </si>
  <si>
    <t>（409）</t>
  </si>
  <si>
    <t>014559</t>
  </si>
  <si>
    <t>比布町</t>
  </si>
  <si>
    <t>ﾋﾟｯﾌﾟﾁｮｳ</t>
  </si>
  <si>
    <t>デンマーク</t>
  </si>
  <si>
    <t>（410）</t>
  </si>
  <si>
    <t>014567</t>
  </si>
  <si>
    <t>愛別町</t>
  </si>
  <si>
    <t>ｱｲﾍﾞﾂﾁｮｳ</t>
  </si>
  <si>
    <t>ポーランド</t>
  </si>
  <si>
    <t>（411）</t>
  </si>
  <si>
    <t>014575</t>
  </si>
  <si>
    <t>上川町</t>
  </si>
  <si>
    <t>ｶﾐｶﾜﾁｮｳ</t>
  </si>
  <si>
    <t>ハンガリー</t>
  </si>
  <si>
    <t>（412）</t>
  </si>
  <si>
    <t>014583</t>
  </si>
  <si>
    <t>東川町</t>
  </si>
  <si>
    <t>ﾋｶﾞｼｶﾜﾁｮｳ</t>
  </si>
  <si>
    <t>ルーマニア</t>
  </si>
  <si>
    <t>（413）</t>
  </si>
  <si>
    <t>014591</t>
  </si>
  <si>
    <t>美瑛町</t>
  </si>
  <si>
    <t>ﾋﾞｴｲﾁｮｳ</t>
  </si>
  <si>
    <t>フィンランド</t>
  </si>
  <si>
    <t>（414）</t>
  </si>
  <si>
    <t>014605</t>
  </si>
  <si>
    <t>上富良野町</t>
  </si>
  <si>
    <t>ｶﾐﾌﾗﾉﾁｮｳ</t>
  </si>
  <si>
    <t>ベルギー</t>
  </si>
  <si>
    <t>（415）</t>
  </si>
  <si>
    <t>014613</t>
  </si>
  <si>
    <t>中富良野町</t>
  </si>
  <si>
    <t>ﾅｶﾌﾗﾉﾁｮｳ</t>
  </si>
  <si>
    <t>ブルガリア</t>
  </si>
  <si>
    <t>（416）</t>
  </si>
  <si>
    <t>014621</t>
  </si>
  <si>
    <t>南富良野町</t>
  </si>
  <si>
    <t>ﾐﾅﾐﾌﾗﾉﾁｮｳ</t>
  </si>
  <si>
    <t>ノルウェー</t>
  </si>
  <si>
    <t>（417）</t>
  </si>
  <si>
    <t>014630</t>
  </si>
  <si>
    <t>占冠村</t>
  </si>
  <si>
    <t>ｼﾑｶｯﾌﾟﾑﾗ</t>
  </si>
  <si>
    <t>オーストリア</t>
  </si>
  <si>
    <t>（418）</t>
  </si>
  <si>
    <t>014648</t>
  </si>
  <si>
    <t>和寒町</t>
  </si>
  <si>
    <t>ﾜｯｻﾑﾁｮｳ</t>
  </si>
  <si>
    <t>ポルトガル</t>
  </si>
  <si>
    <t>（419）</t>
  </si>
  <si>
    <t>014656</t>
  </si>
  <si>
    <t>剣淵町</t>
  </si>
  <si>
    <t>ｹﾝﾌﾞﾁﾁｮｳ</t>
  </si>
  <si>
    <t>ギリシャ</t>
  </si>
  <si>
    <t>（420）</t>
  </si>
  <si>
    <t>014681</t>
  </si>
  <si>
    <t>下川町</t>
  </si>
  <si>
    <t>ｼﾓｶﾜﾁｮｳ</t>
  </si>
  <si>
    <t>スロバキア</t>
  </si>
  <si>
    <t>（421）</t>
  </si>
  <si>
    <t>014699</t>
  </si>
  <si>
    <t>美深町</t>
  </si>
  <si>
    <t>ﾋﾞﾌｶﾁｮｳ</t>
  </si>
  <si>
    <t>チェコ</t>
  </si>
  <si>
    <t>（422）</t>
  </si>
  <si>
    <t>014702</t>
  </si>
  <si>
    <t>音威子府村</t>
  </si>
  <si>
    <t>ｵﾄｲﾈｯﾌﾟﾑﾗ</t>
  </si>
  <si>
    <t>（欠番）</t>
  </si>
  <si>
    <t>（423）</t>
  </si>
  <si>
    <t>014711</t>
  </si>
  <si>
    <t>中川町</t>
  </si>
  <si>
    <t>ﾅｶｶﾞﾜﾁｮｳ</t>
  </si>
  <si>
    <t>アルバニア</t>
  </si>
  <si>
    <t>（424）</t>
  </si>
  <si>
    <t>014729</t>
  </si>
  <si>
    <t>幌加内町</t>
  </si>
  <si>
    <t>ﾎﾛｶﾅｲﾁｮｳ</t>
  </si>
  <si>
    <t>マケドニア・
旧ユーゴスラビア</t>
  </si>
  <si>
    <t>（425）</t>
  </si>
  <si>
    <t>014818</t>
  </si>
  <si>
    <t>増毛町</t>
  </si>
  <si>
    <t>ﾏｼｹﾁｮｳ</t>
  </si>
  <si>
    <t>クロアチア</t>
  </si>
  <si>
    <t>（426）</t>
  </si>
  <si>
    <t>014826</t>
  </si>
  <si>
    <t>小平町</t>
  </si>
  <si>
    <t>ｵﾋﾞﾗﾁｮｳ</t>
  </si>
  <si>
    <t>ボスニア・ヘルツェゴビナ</t>
  </si>
  <si>
    <t>（427）</t>
  </si>
  <si>
    <t>014834</t>
  </si>
  <si>
    <t>苫前町</t>
  </si>
  <si>
    <t>ﾄﾏﾏｴﾁｮｳ</t>
  </si>
  <si>
    <t>エストニア</t>
  </si>
  <si>
    <t>（428）</t>
  </si>
  <si>
    <t>014842</t>
  </si>
  <si>
    <t>羽幌町</t>
  </si>
  <si>
    <t>ﾊﾎﾞﾛﾁｮｳ</t>
  </si>
  <si>
    <t>スロベニア</t>
  </si>
  <si>
    <t>（429）</t>
  </si>
  <si>
    <t>014851</t>
  </si>
  <si>
    <t>初山別村</t>
  </si>
  <si>
    <t>ｼｮｻﾝﾍﾞﾂﾑﾗ</t>
  </si>
  <si>
    <t>アイスランド</t>
  </si>
  <si>
    <t>（430）</t>
  </si>
  <si>
    <t>014869</t>
  </si>
  <si>
    <t>遠別町</t>
  </si>
  <si>
    <t>ｴﾝﾍﾞﾂﾁｮｳ</t>
  </si>
  <si>
    <t>マルタ</t>
  </si>
  <si>
    <t>（431）</t>
  </si>
  <si>
    <t>014877</t>
  </si>
  <si>
    <t>天塩町</t>
  </si>
  <si>
    <t>ﾃｼｵﾁｮｳ</t>
  </si>
  <si>
    <t>リトアニア</t>
  </si>
  <si>
    <t>（432）</t>
  </si>
  <si>
    <t>015113</t>
  </si>
  <si>
    <t>猿払村</t>
  </si>
  <si>
    <t>ｻﾙﾌﾂﾑﾗ</t>
  </si>
  <si>
    <t>ラトビア</t>
  </si>
  <si>
    <t>（433）</t>
  </si>
  <si>
    <t>015121</t>
  </si>
  <si>
    <t>浜頓別町</t>
  </si>
  <si>
    <t>ﾊﾏﾄﾝﾍﾞﾂﾁｮｳ</t>
  </si>
  <si>
    <t>リヒテンシュタイン</t>
  </si>
  <si>
    <t>（434）</t>
  </si>
  <si>
    <t>015130</t>
  </si>
  <si>
    <t>中頓別町</t>
  </si>
  <si>
    <t>ﾅｶﾄﾝﾍﾞﾂﾁｮｳ</t>
  </si>
  <si>
    <t>ルクセンブルク</t>
  </si>
  <si>
    <t>（435）</t>
  </si>
  <si>
    <t>015148</t>
  </si>
  <si>
    <t>枝幸町</t>
  </si>
  <si>
    <t>セルビア</t>
  </si>
  <si>
    <t>（436）</t>
  </si>
  <si>
    <t>015164</t>
  </si>
  <si>
    <t>豊富町</t>
  </si>
  <si>
    <t>ﾄﾖﾄﾐﾁｮｳ</t>
  </si>
  <si>
    <t>モンテネグロ</t>
  </si>
  <si>
    <t>（437）</t>
  </si>
  <si>
    <t>015172</t>
  </si>
  <si>
    <t>礼文町</t>
  </si>
  <si>
    <t>ﾚﾌﾞﾝﾁｮｳ</t>
  </si>
  <si>
    <t>その他（欧州）</t>
  </si>
  <si>
    <t>（490）</t>
    <phoneticPr fontId="3"/>
  </si>
  <si>
    <t>015181</t>
  </si>
  <si>
    <t>利尻町</t>
  </si>
  <si>
    <t>ﾘｼﾘﾁｮｳ</t>
  </si>
  <si>
    <t>ロシア</t>
  </si>
  <si>
    <t>（501）</t>
    <phoneticPr fontId="3"/>
  </si>
  <si>
    <t>015199</t>
  </si>
  <si>
    <t>利尻富士町</t>
  </si>
  <si>
    <t>ﾘｼﾘﾌｼﾞﾁｮｳ</t>
  </si>
  <si>
    <t>ウクライナ</t>
  </si>
  <si>
    <t>（502）</t>
  </si>
  <si>
    <t>015202</t>
  </si>
  <si>
    <t>幌延町</t>
  </si>
  <si>
    <t>ﾎﾛﾉﾍﾞﾁｮｳ</t>
  </si>
  <si>
    <t>カザフスタン</t>
  </si>
  <si>
    <t>（503）</t>
  </si>
  <si>
    <t>015431</t>
  </si>
  <si>
    <t>美幌町</t>
  </si>
  <si>
    <t>ﾋﾞﾎﾛﾁｮｳ</t>
  </si>
  <si>
    <t>キルギス</t>
  </si>
  <si>
    <t>（504）</t>
  </si>
  <si>
    <t>015440</t>
  </si>
  <si>
    <t>津別町</t>
  </si>
  <si>
    <t>ﾂﾍﾞﾂﾁｮｳ</t>
  </si>
  <si>
    <t>ウズベキスタン</t>
  </si>
  <si>
    <t>（505）</t>
  </si>
  <si>
    <t>015458</t>
  </si>
  <si>
    <t>斜里町</t>
  </si>
  <si>
    <t>ｼｬﾘﾁｮｳ</t>
  </si>
  <si>
    <t>ベラルーシ</t>
  </si>
  <si>
    <t>（506）</t>
  </si>
  <si>
    <t>015466</t>
  </si>
  <si>
    <t>清里町</t>
  </si>
  <si>
    <t>ｷﾖｻﾄﾁｮｳ</t>
  </si>
  <si>
    <t>ジョージア</t>
  </si>
  <si>
    <t>（507）</t>
  </si>
  <si>
    <t>015474</t>
  </si>
  <si>
    <t>小清水町</t>
  </si>
  <si>
    <t>ｺｼﾐｽﾞﾁｮｳ</t>
  </si>
  <si>
    <t>タジキスタン</t>
  </si>
  <si>
    <t>（508）</t>
  </si>
  <si>
    <t>015491</t>
  </si>
  <si>
    <t>訓子府町</t>
  </si>
  <si>
    <t>ｸﾝﾈｯﾌﾟﾁｮｳ</t>
  </si>
  <si>
    <t>アゼルバイジャン</t>
  </si>
  <si>
    <t>（509）</t>
  </si>
  <si>
    <t>015504</t>
  </si>
  <si>
    <t>置戸町</t>
  </si>
  <si>
    <t>ｵｹﾄﾁｮｳ</t>
  </si>
  <si>
    <t>アルメニア</t>
  </si>
  <si>
    <t>（510）</t>
  </si>
  <si>
    <t>015521</t>
  </si>
  <si>
    <t>佐呂間町</t>
  </si>
  <si>
    <t>ｻﾛﾏﾁｮｳ</t>
  </si>
  <si>
    <t>モルドバ</t>
  </si>
  <si>
    <t>（511）</t>
  </si>
  <si>
    <t>015555</t>
  </si>
  <si>
    <t>遠軽町</t>
  </si>
  <si>
    <t>ｴﾝｶﾞﾙﾁｮｳ</t>
  </si>
  <si>
    <t>トルクメニスタン</t>
  </si>
  <si>
    <t>（512）</t>
  </si>
  <si>
    <t>015598</t>
  </si>
  <si>
    <t>湧別町</t>
  </si>
  <si>
    <t>ﾕｳﾍﾞﾂﾁｮｳ</t>
  </si>
  <si>
    <t>その他（NIS）</t>
  </si>
  <si>
    <t>（590）</t>
    <phoneticPr fontId="3"/>
  </si>
  <si>
    <t>015601</t>
  </si>
  <si>
    <t>滝上町</t>
  </si>
  <si>
    <t>ﾀｷﾉｳｴﾁｮｳ</t>
  </si>
  <si>
    <t>アメリカ</t>
  </si>
  <si>
    <t>（601）</t>
    <phoneticPr fontId="3"/>
  </si>
  <si>
    <t>015610</t>
  </si>
  <si>
    <t>興部町</t>
  </si>
  <si>
    <t>ｵｺｯﾍﾟﾁｮｳ</t>
  </si>
  <si>
    <t>カナダ</t>
  </si>
  <si>
    <t>（602）</t>
  </si>
  <si>
    <t>015628</t>
  </si>
  <si>
    <t>西興部村</t>
  </si>
  <si>
    <t>ﾆｼｵｺｯﾍﾟﾑﾗ</t>
  </si>
  <si>
    <t>メキシコ</t>
  </si>
  <si>
    <t>（603）</t>
  </si>
  <si>
    <t>015636</t>
  </si>
  <si>
    <t>雄武町</t>
  </si>
  <si>
    <t>ｵｳﾑﾁｮｳ</t>
  </si>
  <si>
    <t>ホンジュラス</t>
  </si>
  <si>
    <t>（604）</t>
  </si>
  <si>
    <t>015644</t>
  </si>
  <si>
    <t>大空町</t>
  </si>
  <si>
    <t>ｵｵｿﾞﾗﾁｮｳ</t>
  </si>
  <si>
    <t>コスタリカ</t>
  </si>
  <si>
    <t>（605）</t>
  </si>
  <si>
    <t>015717</t>
  </si>
  <si>
    <t>豊浦町</t>
  </si>
  <si>
    <t>ﾄﾖｳﾗﾁｮｳ</t>
  </si>
  <si>
    <t>ドミニカ共和国</t>
  </si>
  <si>
    <t>（606）</t>
  </si>
  <si>
    <t>015750</t>
  </si>
  <si>
    <t>壮瞥町</t>
  </si>
  <si>
    <t>ｿｳﾍﾞﾂﾁｮｳ</t>
  </si>
  <si>
    <t>パナマ</t>
  </si>
  <si>
    <t>（607）</t>
  </si>
  <si>
    <t>015784</t>
  </si>
  <si>
    <t>白老町</t>
  </si>
  <si>
    <t>ｼﾗｵｲﾁｮｳ</t>
  </si>
  <si>
    <t>グアテマラ</t>
  </si>
  <si>
    <t>（608）</t>
  </si>
  <si>
    <t>015814</t>
  </si>
  <si>
    <t>厚真町</t>
  </si>
  <si>
    <t>ｱﾂﾏﾁｮｳ</t>
  </si>
  <si>
    <t>キューバ</t>
  </si>
  <si>
    <t>（609）</t>
  </si>
  <si>
    <t>015849</t>
  </si>
  <si>
    <t>洞爺湖町</t>
  </si>
  <si>
    <t>ﾄｳﾔｺﾁｮｳ</t>
  </si>
  <si>
    <t>ドミニカ国</t>
  </si>
  <si>
    <t>（610）</t>
  </si>
  <si>
    <t>015857</t>
  </si>
  <si>
    <t>安平町</t>
  </si>
  <si>
    <t>ｱﾋﾞﾗﾁｮｳ</t>
  </si>
  <si>
    <t>ジャマイカ</t>
  </si>
  <si>
    <t>（611）</t>
  </si>
  <si>
    <t>015865</t>
  </si>
  <si>
    <t>むかわ町</t>
  </si>
  <si>
    <t>ﾑｶﾜﾁｮｳ</t>
  </si>
  <si>
    <t>その他（北米州）</t>
  </si>
  <si>
    <t>（690）</t>
    <phoneticPr fontId="3"/>
  </si>
  <si>
    <t>016012</t>
  </si>
  <si>
    <t>日高町</t>
  </si>
  <si>
    <t>ﾋﾀﾞｶﾁｮｳ</t>
  </si>
  <si>
    <t>ブラジル</t>
  </si>
  <si>
    <t>（701）</t>
    <phoneticPr fontId="3"/>
  </si>
  <si>
    <t>016021</t>
  </si>
  <si>
    <t>平取町</t>
  </si>
  <si>
    <t>ﾋﾞﾗﾄﾘﾁｮｳ</t>
  </si>
  <si>
    <t>ペルー</t>
  </si>
  <si>
    <t>（702）</t>
  </si>
  <si>
    <t>016047</t>
  </si>
  <si>
    <t>新冠町</t>
  </si>
  <si>
    <t>ﾆｲｶｯﾌﾟﾁｮｳ</t>
  </si>
  <si>
    <t>アルゼンチン</t>
  </si>
  <si>
    <t>（703）</t>
  </si>
  <si>
    <t>016071</t>
  </si>
  <si>
    <t>浦河町</t>
  </si>
  <si>
    <t>ｳﾗｶﾜﾁｮｳ</t>
  </si>
  <si>
    <t>コロンビア</t>
  </si>
  <si>
    <t>（704）</t>
  </si>
  <si>
    <t>016080</t>
  </si>
  <si>
    <t>様似町</t>
  </si>
  <si>
    <t>ｻﾏﾆﾁｮｳ</t>
  </si>
  <si>
    <t>ボリビア</t>
  </si>
  <si>
    <t>（705）</t>
  </si>
  <si>
    <t>016098</t>
  </si>
  <si>
    <t>えりも町</t>
  </si>
  <si>
    <t>ｴﾘﾓﾁｮｳ</t>
  </si>
  <si>
    <t>ベネズエラ・ボリバル</t>
  </si>
  <si>
    <t>（706）</t>
  </si>
  <si>
    <t>016101</t>
  </si>
  <si>
    <t>新ひだか町</t>
  </si>
  <si>
    <t>ｼﾝﾋﾀﾞｶﾁｮｳ</t>
  </si>
  <si>
    <t>チリ</t>
  </si>
  <si>
    <t>（707）</t>
  </si>
  <si>
    <t>016314</t>
  </si>
  <si>
    <t>音更町</t>
  </si>
  <si>
    <t>ｵﾄﾌｹﾁｮｳ</t>
  </si>
  <si>
    <t>パラグアイ</t>
  </si>
  <si>
    <t>（708）</t>
  </si>
  <si>
    <t>016322</t>
  </si>
  <si>
    <t>士幌町</t>
  </si>
  <si>
    <t>ｼﾎﾛﾁｮｳ</t>
  </si>
  <si>
    <t>エクアドル</t>
  </si>
  <si>
    <t>（709）</t>
  </si>
  <si>
    <t>016331</t>
  </si>
  <si>
    <t>上士幌町</t>
  </si>
  <si>
    <t>ｶﾐｼﾎﾛﾁｮｳ</t>
  </si>
  <si>
    <t>ウルグアイ</t>
  </si>
  <si>
    <t>（710）</t>
  </si>
  <si>
    <t>016349</t>
  </si>
  <si>
    <t>鹿追町</t>
  </si>
  <si>
    <t>ｼｶｵｲﾁｮｳ</t>
  </si>
  <si>
    <t>その他（南米州）</t>
  </si>
  <si>
    <t>（790）</t>
    <phoneticPr fontId="3"/>
  </si>
  <si>
    <t>016357</t>
  </si>
  <si>
    <t>新得町</t>
  </si>
  <si>
    <t>ｼﾝﾄｸﾁｮｳ</t>
  </si>
  <si>
    <t>不明</t>
    <rPh sb="0" eb="2">
      <t>フメイ</t>
    </rPh>
    <phoneticPr fontId="1"/>
  </si>
  <si>
    <t>（890）</t>
    <phoneticPr fontId="3"/>
  </si>
  <si>
    <t>016365</t>
  </si>
  <si>
    <t>清水町</t>
  </si>
  <si>
    <t>ｼﾐｽﾞﾁｮｳ</t>
  </si>
  <si>
    <t>複数の国籍を持つ（900)</t>
    <phoneticPr fontId="3"/>
  </si>
  <si>
    <t>（900）</t>
    <phoneticPr fontId="3"/>
  </si>
  <si>
    <t>016373</t>
  </si>
  <si>
    <t>芽室町</t>
  </si>
  <si>
    <t>ﾒﾑﾛﾁｮｳ</t>
  </si>
  <si>
    <t>016381</t>
  </si>
  <si>
    <t>中札内村</t>
  </si>
  <si>
    <t>ﾅｶｻﾂﾅｲﾑﾗ</t>
  </si>
  <si>
    <t>(a) 活用している</t>
  </si>
  <si>
    <t>016390</t>
  </si>
  <si>
    <t>更別村</t>
  </si>
  <si>
    <t>ｻﾗﾍﾞﾂﾑﾗ</t>
  </si>
  <si>
    <t>(b) 以前活用していたが、現在、活用していない</t>
  </si>
  <si>
    <t>016411</t>
  </si>
  <si>
    <t>大樹町</t>
  </si>
  <si>
    <t>ﾀｲｷﾁｮｳ</t>
  </si>
  <si>
    <t>(c) 知っているが活用したことはない</t>
  </si>
  <si>
    <t>016420</t>
  </si>
  <si>
    <t>広尾町</t>
  </si>
  <si>
    <t>ﾋﾛｵﾁｮｳ</t>
  </si>
  <si>
    <t>(d) 知らない</t>
  </si>
  <si>
    <t>016438</t>
  </si>
  <si>
    <t>幕別町</t>
  </si>
  <si>
    <t>ﾏｸﾍﾞﾂﾁｮｳ</t>
  </si>
  <si>
    <t>016446</t>
  </si>
  <si>
    <t>池田町</t>
  </si>
  <si>
    <t>ｲｹﾀﾞﾁｮｳ</t>
  </si>
  <si>
    <t>016454</t>
  </si>
  <si>
    <t>豊頃町</t>
  </si>
  <si>
    <t>ﾄﾖｺﾛﾁｮｳ</t>
  </si>
  <si>
    <t>(b) 知っているが、活用していない</t>
  </si>
  <si>
    <t>016462</t>
  </si>
  <si>
    <t>本別町</t>
  </si>
  <si>
    <t>ﾎﾝﾍﾞﾂﾁｮｳ</t>
  </si>
  <si>
    <t>(c) 今後活用してみたい　</t>
  </si>
  <si>
    <t>016471</t>
  </si>
  <si>
    <t>足寄町</t>
  </si>
  <si>
    <t>ｱｼｮﾛﾁｮｳ</t>
  </si>
  <si>
    <t>(d) 知らない　</t>
  </si>
  <si>
    <t>016489</t>
  </si>
  <si>
    <t>陸別町</t>
  </si>
  <si>
    <t>ﾘｸﾍﾞﾂﾁｮｳ</t>
  </si>
  <si>
    <t>016497</t>
  </si>
  <si>
    <t>浦幌町</t>
  </si>
  <si>
    <t>ｳﾗﾎﾛﾁｮｳ</t>
  </si>
  <si>
    <t>016616</t>
  </si>
  <si>
    <t>釧路町</t>
  </si>
  <si>
    <t>ｸｼﾛﾁｮｳ</t>
  </si>
  <si>
    <t>016624</t>
  </si>
  <si>
    <t>厚岸町</t>
  </si>
  <si>
    <t>ｱｯｹｼﾁｮｳ</t>
  </si>
  <si>
    <t>016632</t>
  </si>
  <si>
    <t>浜中町</t>
  </si>
  <si>
    <t>ﾊﾏﾅｶﾁｮｳ</t>
  </si>
  <si>
    <t>016641</t>
  </si>
  <si>
    <t>標茶町</t>
  </si>
  <si>
    <t>ｼﾍﾞﾁｬﾁｮｳ</t>
  </si>
  <si>
    <t>016659</t>
  </si>
  <si>
    <t>弟子屈町</t>
  </si>
  <si>
    <t>ﾃｼｶｶﾞﾁｮｳ</t>
  </si>
  <si>
    <t>016675</t>
  </si>
  <si>
    <t>鶴居村</t>
  </si>
  <si>
    <t>ﾂﾙｲﾑﾗ</t>
  </si>
  <si>
    <t>016683</t>
  </si>
  <si>
    <t>白糠町</t>
  </si>
  <si>
    <t>ｼﾗﾇｶﾁｮｳ</t>
  </si>
  <si>
    <t>016918</t>
  </si>
  <si>
    <t>別海町</t>
  </si>
  <si>
    <t>ﾍﾞﾂｶｲﾁｮｳ</t>
  </si>
  <si>
    <t>016926</t>
  </si>
  <si>
    <t>中標津町</t>
  </si>
  <si>
    <t>ﾅｶｼﾍﾞﾂﾁｮｳ</t>
  </si>
  <si>
    <t>016934</t>
  </si>
  <si>
    <t>標津町</t>
  </si>
  <si>
    <t>ｼﾍﾞﾂﾁｮｳ</t>
  </si>
  <si>
    <t>016942</t>
  </si>
  <si>
    <t>羅臼町</t>
  </si>
  <si>
    <t>ﾗｳｽﾁｮｳ</t>
  </si>
  <si>
    <t>020001</t>
  </si>
  <si>
    <t>青森県</t>
  </si>
  <si>
    <t>ｱｵﾓﾘｹﾝ</t>
  </si>
  <si>
    <t>022012</t>
  </si>
  <si>
    <t>青森市</t>
  </si>
  <si>
    <t>ｱｵﾓﾘｼ</t>
  </si>
  <si>
    <t>022021</t>
  </si>
  <si>
    <t>弘前市</t>
  </si>
  <si>
    <t>ﾋﾛｻｷｼ</t>
  </si>
  <si>
    <t>022039</t>
  </si>
  <si>
    <t>八戸市</t>
  </si>
  <si>
    <t>ﾊﾁﾉﾍｼ</t>
  </si>
  <si>
    <t>022047</t>
  </si>
  <si>
    <t>黒石市</t>
  </si>
  <si>
    <t>ｸﾛｲｼｼ</t>
  </si>
  <si>
    <t>022055</t>
  </si>
  <si>
    <t>五所川原市</t>
  </si>
  <si>
    <t>ｺﾞｼｮｶﾞﾜﾗｼ</t>
  </si>
  <si>
    <t>022063</t>
  </si>
  <si>
    <t>十和田市</t>
  </si>
  <si>
    <t>ﾄﾜﾀﾞｼ</t>
  </si>
  <si>
    <t>022071</t>
  </si>
  <si>
    <t>三沢市</t>
  </si>
  <si>
    <t>ﾐｻﾜｼ</t>
  </si>
  <si>
    <t>022080</t>
  </si>
  <si>
    <t>むつ市</t>
  </si>
  <si>
    <t>ﾑﾂｼ</t>
  </si>
  <si>
    <t>022098</t>
  </si>
  <si>
    <t>つがる市</t>
  </si>
  <si>
    <t>ﾂｶﾞﾙｼ</t>
  </si>
  <si>
    <t>022101</t>
  </si>
  <si>
    <t>平川市</t>
  </si>
  <si>
    <t>ﾋﾗｶﾜｼ</t>
  </si>
  <si>
    <t>023019</t>
  </si>
  <si>
    <t>平内町</t>
  </si>
  <si>
    <t>ﾋﾗﾅｲﾏﾁ</t>
  </si>
  <si>
    <t>023035</t>
  </si>
  <si>
    <t>今別町</t>
  </si>
  <si>
    <t>ｲﾏﾍﾞﾂﾏﾁ</t>
  </si>
  <si>
    <t>023043</t>
  </si>
  <si>
    <t>蓬田村</t>
  </si>
  <si>
    <t>ﾖﾓｷﾞﾀﾑﾗ</t>
  </si>
  <si>
    <t>023078</t>
  </si>
  <si>
    <t>外ヶ浜町</t>
  </si>
  <si>
    <t>ｿﾄｶﾞﾊﾏﾏﾁ</t>
  </si>
  <si>
    <t>023213</t>
  </si>
  <si>
    <t>鰺ヶ沢町</t>
  </si>
  <si>
    <t>ｱｼﾞｶﾞｻﾜﾏﾁ</t>
  </si>
  <si>
    <t>023230</t>
  </si>
  <si>
    <t>深浦町</t>
  </si>
  <si>
    <t>ﾌｶｳﾗﾏﾁ</t>
  </si>
  <si>
    <t>023434</t>
  </si>
  <si>
    <t>西目屋村</t>
  </si>
  <si>
    <t>ﾆｼﾒﾔﾑﾗ</t>
  </si>
  <si>
    <t>023612</t>
  </si>
  <si>
    <t>藤崎町</t>
  </si>
  <si>
    <t>ﾌｼﾞｻｷﾏﾁ</t>
  </si>
  <si>
    <t>023621</t>
  </si>
  <si>
    <t>大鰐町</t>
  </si>
  <si>
    <t>ｵｵﾜﾆﾏﾁ</t>
  </si>
  <si>
    <t>023671</t>
  </si>
  <si>
    <t>田舎館村</t>
  </si>
  <si>
    <t>ｲﾅｶﾀﾞﾃﾑﾗ</t>
  </si>
  <si>
    <t>023817</t>
  </si>
  <si>
    <t>板柳町</t>
  </si>
  <si>
    <t>ｲﾀﾔﾅｷﾞﾏﾁ</t>
  </si>
  <si>
    <t>023841</t>
  </si>
  <si>
    <t>鶴田町</t>
  </si>
  <si>
    <t>ﾂﾙﾀﾏﾁ</t>
  </si>
  <si>
    <t>023876</t>
  </si>
  <si>
    <t>中泊町</t>
  </si>
  <si>
    <t>ﾅｶﾄﾞﾏﾘﾏﾁ</t>
  </si>
  <si>
    <t>024015</t>
  </si>
  <si>
    <t>野辺地町</t>
  </si>
  <si>
    <t>ﾉﾍｼﾞﾏﾁ</t>
  </si>
  <si>
    <t>024023</t>
  </si>
  <si>
    <t>七戸町</t>
  </si>
  <si>
    <t>ｼﾁﾉﾍﾏﾁ</t>
  </si>
  <si>
    <t>024058</t>
  </si>
  <si>
    <t>六戸町</t>
  </si>
  <si>
    <t>ﾛｸﾉﾍﾏﾁ</t>
  </si>
  <si>
    <t>024066</t>
  </si>
  <si>
    <t>横浜町</t>
  </si>
  <si>
    <t>ﾖｺﾊﾏﾏﾁ</t>
  </si>
  <si>
    <t>024082</t>
  </si>
  <si>
    <t>東北町</t>
  </si>
  <si>
    <t>ﾄｳﾎｸﾏﾁ</t>
  </si>
  <si>
    <t>024112</t>
  </si>
  <si>
    <t>六ヶ所村</t>
  </si>
  <si>
    <t>ﾛｯｶｼｮﾑﾗ</t>
  </si>
  <si>
    <t>024121</t>
  </si>
  <si>
    <t>おいらせ町</t>
  </si>
  <si>
    <t>ｵｲﾗｾﾁｮｳ</t>
  </si>
  <si>
    <t>024236</t>
  </si>
  <si>
    <t>大間町</t>
  </si>
  <si>
    <t>ｵｵﾏﾏﾁ</t>
  </si>
  <si>
    <t>024244</t>
  </si>
  <si>
    <t>東通村</t>
  </si>
  <si>
    <t>ﾋｶﾞｼﾄﾞｵﾘﾑﾗ</t>
  </si>
  <si>
    <t>024252</t>
  </si>
  <si>
    <t>風間浦村</t>
  </si>
  <si>
    <t>ｶｻﾞﾏｳﾗﾑﾗ</t>
  </si>
  <si>
    <t>024261</t>
  </si>
  <si>
    <t>佐井村</t>
  </si>
  <si>
    <t>ｻｲﾑﾗ</t>
  </si>
  <si>
    <t>024414</t>
  </si>
  <si>
    <t>三戸町</t>
  </si>
  <si>
    <t>ｻﾝﾉﾍﾏﾁ</t>
  </si>
  <si>
    <t>024422</t>
  </si>
  <si>
    <t>五戸町</t>
  </si>
  <si>
    <t>ｺﾞﾉﾍﾏﾁ</t>
  </si>
  <si>
    <t>024431</t>
  </si>
  <si>
    <t>田子町</t>
  </si>
  <si>
    <t>ﾀｯｺﾏﾁ</t>
  </si>
  <si>
    <t>024457</t>
  </si>
  <si>
    <t>南部町</t>
  </si>
  <si>
    <t>ﾅﾝﾌﾞﾁｮｳ</t>
  </si>
  <si>
    <t>024465</t>
  </si>
  <si>
    <t>階上町</t>
  </si>
  <si>
    <t>ﾊｼｶﾐﾁｮｳ</t>
  </si>
  <si>
    <t>024503</t>
  </si>
  <si>
    <t>新郷村</t>
  </si>
  <si>
    <t>ｼﾝｺﾞｳﾑﾗ</t>
  </si>
  <si>
    <t>030007</t>
  </si>
  <si>
    <t>岩手県</t>
  </si>
  <si>
    <t>ｲﾜﾃｹﾝ</t>
  </si>
  <si>
    <t>032018</t>
  </si>
  <si>
    <t>盛岡市</t>
  </si>
  <si>
    <t>ﾓﾘｵｶｼ</t>
  </si>
  <si>
    <t>032026</t>
  </si>
  <si>
    <t>宮古市</t>
  </si>
  <si>
    <t>ﾐﾔｺｼ</t>
  </si>
  <si>
    <t>032034</t>
  </si>
  <si>
    <t>大船渡市</t>
  </si>
  <si>
    <t>ｵｵﾌﾅﾄｼ</t>
  </si>
  <si>
    <t>032051</t>
  </si>
  <si>
    <t>花巻市</t>
  </si>
  <si>
    <t>ﾊﾅﾏｷｼ</t>
  </si>
  <si>
    <t>032069</t>
  </si>
  <si>
    <t>北上市</t>
  </si>
  <si>
    <t>ｷﾀｶﾐｼ</t>
  </si>
  <si>
    <t>032077</t>
  </si>
  <si>
    <t>久慈市</t>
  </si>
  <si>
    <t>ｸｼﾞｼ</t>
  </si>
  <si>
    <t>032085</t>
  </si>
  <si>
    <t>遠野市</t>
  </si>
  <si>
    <t>ﾄｵﾉｼ</t>
  </si>
  <si>
    <t>032093</t>
  </si>
  <si>
    <t>一関市</t>
  </si>
  <si>
    <t>ｲﾁﾉｾｷｼ</t>
  </si>
  <si>
    <t>032107</t>
  </si>
  <si>
    <t>陸前高田市</t>
  </si>
  <si>
    <t>ﾘｸｾﾞﾝﾀｶﾀｼ</t>
  </si>
  <si>
    <t>032115</t>
  </si>
  <si>
    <t>釜石市</t>
  </si>
  <si>
    <t>ｶﾏｲｼｼ</t>
  </si>
  <si>
    <t>032131</t>
  </si>
  <si>
    <t>二戸市</t>
  </si>
  <si>
    <t>ﾆﾉﾍｼ</t>
  </si>
  <si>
    <t>032140</t>
  </si>
  <si>
    <t>八幡平市</t>
  </si>
  <si>
    <t>ﾊﾁﾏﾝﾀｲｼ</t>
  </si>
  <si>
    <t>032158</t>
  </si>
  <si>
    <t>奥州市</t>
  </si>
  <si>
    <t>ｵｳｼｭｳｼ</t>
  </si>
  <si>
    <t>032166</t>
  </si>
  <si>
    <t>滝沢市</t>
    <rPh sb="2" eb="3">
      <t>シ</t>
    </rPh>
    <phoneticPr fontId="4"/>
  </si>
  <si>
    <t>ﾀｷｻﾞﾜｼ</t>
  </si>
  <si>
    <t>033014</t>
  </si>
  <si>
    <t>雫石町</t>
  </si>
  <si>
    <t>ｼｽﾞｸｲｼﾁｮｳ</t>
  </si>
  <si>
    <t>033022</t>
  </si>
  <si>
    <t>葛巻町</t>
  </si>
  <si>
    <t>ｸｽﾞﾏｷﾏﾁ</t>
  </si>
  <si>
    <t>033031</t>
  </si>
  <si>
    <t>岩手町</t>
  </si>
  <si>
    <t>ｲﾜﾃﾏﾁ</t>
  </si>
  <si>
    <t>033219</t>
  </si>
  <si>
    <t>紫波町</t>
  </si>
  <si>
    <t>ｼﾜﾁｮｳ</t>
  </si>
  <si>
    <t>033227</t>
  </si>
  <si>
    <t>矢巾町</t>
  </si>
  <si>
    <t>ﾔﾊﾊﾞﾁｮｳ</t>
  </si>
  <si>
    <t>033669</t>
  </si>
  <si>
    <t>西和賀町</t>
  </si>
  <si>
    <t>ﾆｼﾜｶﾞﾏﾁ</t>
  </si>
  <si>
    <t>033812</t>
  </si>
  <si>
    <t>金ケ崎町</t>
  </si>
  <si>
    <t>ｶﾈｶﾞｻｷﾁｮｳ</t>
  </si>
  <si>
    <t>034029</t>
  </si>
  <si>
    <t>平泉町</t>
  </si>
  <si>
    <t>ﾋﾗｲｽﾞﾐﾁｮｳ</t>
  </si>
  <si>
    <t>034410</t>
  </si>
  <si>
    <t>住田町</t>
  </si>
  <si>
    <t>ｽﾐﾀﾁｮｳ</t>
  </si>
  <si>
    <t>034614</t>
  </si>
  <si>
    <t>大槌町</t>
  </si>
  <si>
    <t>ｵｵﾂﾁﾁｮｳ</t>
  </si>
  <si>
    <t>034827</t>
  </si>
  <si>
    <t>山田町</t>
  </si>
  <si>
    <t>ﾔﾏﾀﾞﾏﾁ</t>
  </si>
  <si>
    <t>034835</t>
  </si>
  <si>
    <t>岩泉町</t>
  </si>
  <si>
    <t>ｲﾜｲｽﾞﾐﾁｮｳ</t>
  </si>
  <si>
    <t>034843</t>
  </si>
  <si>
    <t>田野畑村</t>
  </si>
  <si>
    <t>ﾀﾉﾊﾀﾑﾗ</t>
  </si>
  <si>
    <t>034851</t>
  </si>
  <si>
    <t>普代村</t>
  </si>
  <si>
    <t>ﾌﾀﾞｲﾑﾗ</t>
  </si>
  <si>
    <t>035017</t>
  </si>
  <si>
    <t>軽米町</t>
  </si>
  <si>
    <t>ｶﾙﾏｲﾏﾁ</t>
  </si>
  <si>
    <t>035033</t>
  </si>
  <si>
    <t>野田村</t>
  </si>
  <si>
    <t>ﾉﾀﾞﾑﾗ</t>
  </si>
  <si>
    <t>035068</t>
  </si>
  <si>
    <t>九戸村</t>
  </si>
  <si>
    <t>ｸﾉﾍﾑﾗ</t>
  </si>
  <si>
    <t>035076</t>
  </si>
  <si>
    <t>洋野町</t>
  </si>
  <si>
    <t>ﾋﾛﾉﾁｮｳ</t>
  </si>
  <si>
    <t>035246</t>
  </si>
  <si>
    <t>一戸町</t>
  </si>
  <si>
    <t>ｲﾁﾉﾍﾏﾁ</t>
  </si>
  <si>
    <t>040002</t>
  </si>
  <si>
    <t>宮城県</t>
  </si>
  <si>
    <t>ﾐﾔｷﾞｹﾝ</t>
  </si>
  <si>
    <t>041009</t>
  </si>
  <si>
    <t>仙台市</t>
  </si>
  <si>
    <t>ｾﾝﾀﾞｲｼ</t>
  </si>
  <si>
    <t>042021</t>
  </si>
  <si>
    <t>石巻市</t>
  </si>
  <si>
    <t>ｲｼﾉﾏｷｼ</t>
  </si>
  <si>
    <t>042030</t>
  </si>
  <si>
    <t>塩竈市</t>
  </si>
  <si>
    <t>ｼｵｶﾞﾏｼ</t>
  </si>
  <si>
    <t>042056</t>
  </si>
  <si>
    <t>気仙沼市</t>
  </si>
  <si>
    <t>ｹｾﾝﾇﾏｼ</t>
  </si>
  <si>
    <t>042064</t>
  </si>
  <si>
    <t>白石市</t>
  </si>
  <si>
    <t>ｼﾛｲｼｼ</t>
  </si>
  <si>
    <t>042072</t>
  </si>
  <si>
    <t>名取市</t>
  </si>
  <si>
    <t>ﾅﾄﾘｼ</t>
  </si>
  <si>
    <t>042081</t>
  </si>
  <si>
    <t>角田市</t>
  </si>
  <si>
    <t>ｶｸﾀﾞｼ</t>
  </si>
  <si>
    <t>042099</t>
  </si>
  <si>
    <t>多賀城市</t>
  </si>
  <si>
    <t>ﾀｶﾞｼﾞｮｳｼ</t>
  </si>
  <si>
    <t>042111</t>
  </si>
  <si>
    <t>岩沼市</t>
  </si>
  <si>
    <t>ｲﾜﾇﾏｼ</t>
  </si>
  <si>
    <t>042129</t>
  </si>
  <si>
    <t>登米市</t>
  </si>
  <si>
    <t>ﾄﾒｼ</t>
  </si>
  <si>
    <t>042137</t>
  </si>
  <si>
    <t>栗原市</t>
  </si>
  <si>
    <t>ｸﾘﾊﾗｼ</t>
  </si>
  <si>
    <t>042145</t>
  </si>
  <si>
    <t>東松島市</t>
  </si>
  <si>
    <t>ﾋｶﾞｼﾏﾂｼﾏｼ</t>
  </si>
  <si>
    <t>042153</t>
  </si>
  <si>
    <t>大崎市</t>
  </si>
  <si>
    <t>ｵｵｻｷｼ</t>
  </si>
  <si>
    <t>042161</t>
  </si>
  <si>
    <t>富谷市</t>
    <rPh sb="2" eb="3">
      <t>シ</t>
    </rPh>
    <phoneticPr fontId="4"/>
  </si>
  <si>
    <t>ﾄﾐﾔｼ</t>
  </si>
  <si>
    <t>043010</t>
  </si>
  <si>
    <t>蔵王町</t>
  </si>
  <si>
    <t>ｻﾞｵｳﾏﾁ</t>
  </si>
  <si>
    <t>043028</t>
  </si>
  <si>
    <t>七ヶ宿町</t>
  </si>
  <si>
    <t>ｼﾁｶｼｭｸﾏﾁ</t>
  </si>
  <si>
    <t>043214</t>
  </si>
  <si>
    <t>大河原町</t>
  </si>
  <si>
    <t>ｵｵｶﾞﾜﾗﾏﾁ</t>
  </si>
  <si>
    <t>043222</t>
  </si>
  <si>
    <t>村田町</t>
  </si>
  <si>
    <t>ﾑﾗﾀﾏﾁ</t>
  </si>
  <si>
    <t>043231</t>
  </si>
  <si>
    <t>柴田町</t>
  </si>
  <si>
    <t>ｼﾊﾞﾀﾏﾁ</t>
  </si>
  <si>
    <t>043249</t>
  </si>
  <si>
    <t>川崎町</t>
  </si>
  <si>
    <t>ｶﾜｻｷﾏﾁ</t>
  </si>
  <si>
    <t>043419</t>
  </si>
  <si>
    <t>丸森町</t>
  </si>
  <si>
    <t>ﾏﾙﾓﾘﾏﾁ</t>
  </si>
  <si>
    <t>043613</t>
  </si>
  <si>
    <t>亘理町</t>
  </si>
  <si>
    <t>ﾜﾀﾘﾁｮｳ</t>
  </si>
  <si>
    <t>043621</t>
  </si>
  <si>
    <t>山元町</t>
  </si>
  <si>
    <t>ﾔﾏﾓﾄﾁｮｳ</t>
  </si>
  <si>
    <t>044016</t>
  </si>
  <si>
    <t>松島町</t>
  </si>
  <si>
    <t>ﾏﾂｼﾏﾏﾁ</t>
  </si>
  <si>
    <t>044041</t>
  </si>
  <si>
    <t>七ヶ浜町</t>
  </si>
  <si>
    <t>ｼﾁｶﾞﾊﾏﾏﾁ</t>
  </si>
  <si>
    <t>044067</t>
  </si>
  <si>
    <t>利府町</t>
  </si>
  <si>
    <t>ﾘﾌﾁｮｳ</t>
  </si>
  <si>
    <t>044211</t>
  </si>
  <si>
    <t>大和町</t>
  </si>
  <si>
    <t>ﾀｲﾜﾁｮｳ</t>
  </si>
  <si>
    <t>044229</t>
  </si>
  <si>
    <t>大郷町</t>
  </si>
  <si>
    <t>ｵｵｻﾄﾁｮｳ</t>
  </si>
  <si>
    <t>044245</t>
  </si>
  <si>
    <t>大衡村</t>
  </si>
  <si>
    <t>ｵｵﾋﾗﾑﾗ</t>
  </si>
  <si>
    <t>044440</t>
  </si>
  <si>
    <t>色麻町</t>
  </si>
  <si>
    <t>ｼｶﾏﾁｮｳ</t>
  </si>
  <si>
    <t>044458</t>
  </si>
  <si>
    <t>加美町</t>
  </si>
  <si>
    <t>ｶﾐﾏﾁ</t>
  </si>
  <si>
    <t>045012</t>
  </si>
  <si>
    <t>涌谷町</t>
  </si>
  <si>
    <t>ﾜｸﾔﾁｮｳ</t>
  </si>
  <si>
    <t>045055</t>
  </si>
  <si>
    <t>美里町</t>
  </si>
  <si>
    <t>ﾐｻﾄﾏﾁ</t>
  </si>
  <si>
    <t>045811</t>
  </si>
  <si>
    <t>女川町</t>
  </si>
  <si>
    <t>ｵﾅｶﾞﾜﾁｮｳ</t>
  </si>
  <si>
    <t>046060</t>
  </si>
  <si>
    <t>南三陸町</t>
  </si>
  <si>
    <t>ﾐﾅﾐｻﾝﾘｸﾁｮｳ</t>
  </si>
  <si>
    <t>050008</t>
  </si>
  <si>
    <t>秋田県</t>
  </si>
  <si>
    <t>ｱｷﾀｹﾝ</t>
  </si>
  <si>
    <t>052019</t>
  </si>
  <si>
    <t>秋田市</t>
  </si>
  <si>
    <t>ｱｷﾀｼ</t>
  </si>
  <si>
    <t>052027</t>
  </si>
  <si>
    <t>能代市</t>
  </si>
  <si>
    <t>ﾉｼﾛｼ</t>
  </si>
  <si>
    <t>052035</t>
  </si>
  <si>
    <t>横手市</t>
  </si>
  <si>
    <t>ﾖｺﾃｼ</t>
  </si>
  <si>
    <t>052043</t>
  </si>
  <si>
    <t>大館市</t>
  </si>
  <si>
    <t>ｵｵﾀﾞﾃｼ</t>
  </si>
  <si>
    <t>052060</t>
  </si>
  <si>
    <t>男鹿市</t>
  </si>
  <si>
    <t>ｵｶﾞｼ</t>
  </si>
  <si>
    <t>052078</t>
  </si>
  <si>
    <t>湯沢市</t>
  </si>
  <si>
    <t>ﾕｻﾞﾜｼ</t>
  </si>
  <si>
    <t>052094</t>
  </si>
  <si>
    <t>鹿角市</t>
  </si>
  <si>
    <t>ｶﾂﾞﾉｼ</t>
  </si>
  <si>
    <t>052108</t>
  </si>
  <si>
    <t>由利本荘市</t>
  </si>
  <si>
    <t>ﾕﾘﾎﾝｼﾞｮｳｼ</t>
  </si>
  <si>
    <t>052116</t>
  </si>
  <si>
    <t>潟上市</t>
  </si>
  <si>
    <t>ｶﾀｶﾞﾐｼ</t>
  </si>
  <si>
    <t>052124</t>
  </si>
  <si>
    <t>大仙市</t>
  </si>
  <si>
    <t>ﾀﾞｲｾﾝｼ</t>
  </si>
  <si>
    <t>052132</t>
  </si>
  <si>
    <t>北秋田市</t>
  </si>
  <si>
    <t>ｷﾀｱｷﾀｼ</t>
  </si>
  <si>
    <t>052141</t>
  </si>
  <si>
    <t>にかほ市</t>
  </si>
  <si>
    <t>ﾆｶﾎｼ</t>
  </si>
  <si>
    <t>052159</t>
  </si>
  <si>
    <t>仙北市</t>
  </si>
  <si>
    <t>ｾﾝﾎﾞｸｼ</t>
  </si>
  <si>
    <t>053031</t>
  </si>
  <si>
    <t>小坂町</t>
  </si>
  <si>
    <t>ｺｻｶﾏﾁ</t>
  </si>
  <si>
    <t>053279</t>
  </si>
  <si>
    <t>上小阿仁村</t>
  </si>
  <si>
    <t>ｶﾐｺｱﾆﾑﾗ</t>
  </si>
  <si>
    <t>053465</t>
  </si>
  <si>
    <t>藤里町</t>
  </si>
  <si>
    <t>ﾌｼﾞｻﾄﾏﾁ</t>
  </si>
  <si>
    <t>053481</t>
  </si>
  <si>
    <t>三種町</t>
  </si>
  <si>
    <t>ﾐﾀﾈﾁｮｳ</t>
  </si>
  <si>
    <t>053490</t>
  </si>
  <si>
    <t>八峰町</t>
  </si>
  <si>
    <t>ﾊｯﾎﾟｳﾁｮｳ</t>
  </si>
  <si>
    <t>053619</t>
  </si>
  <si>
    <t>五城目町</t>
  </si>
  <si>
    <t>ｺﾞｼﾞｮｳﾒﾏﾁ</t>
  </si>
  <si>
    <t>053635</t>
  </si>
  <si>
    <t>八郎潟町</t>
  </si>
  <si>
    <t>ﾊﾁﾛｳｶﾞﾀﾏﾁ</t>
  </si>
  <si>
    <t>053660</t>
  </si>
  <si>
    <t>井川町</t>
  </si>
  <si>
    <t>ｲｶﾜﾏﾁ</t>
  </si>
  <si>
    <t>053686</t>
  </si>
  <si>
    <t>大潟村</t>
  </si>
  <si>
    <t>ｵｵｶﾞﾀﾑﾗ</t>
  </si>
  <si>
    <t>054348</t>
  </si>
  <si>
    <t>美郷町</t>
  </si>
  <si>
    <t>ﾐｻﾄﾁｮｳ</t>
  </si>
  <si>
    <t>054631</t>
  </si>
  <si>
    <t>羽後町</t>
  </si>
  <si>
    <t>ｳｺﾞﾏﾁ</t>
  </si>
  <si>
    <t>054640</t>
  </si>
  <si>
    <t>東成瀬村</t>
  </si>
  <si>
    <t>ﾋｶﾞｼﾅﾙｾﾑﾗ</t>
  </si>
  <si>
    <t>060003</t>
  </si>
  <si>
    <t>山形県</t>
  </si>
  <si>
    <t>ﾔﾏｶﾞﾀｹﾝ</t>
  </si>
  <si>
    <t>062014</t>
  </si>
  <si>
    <t>山形市</t>
  </si>
  <si>
    <t>ﾔﾏｶﾞﾀｼ</t>
  </si>
  <si>
    <t>062022</t>
  </si>
  <si>
    <t>米沢市</t>
  </si>
  <si>
    <t>ﾖﾈｻﾞﾜｼ</t>
  </si>
  <si>
    <t>062031</t>
  </si>
  <si>
    <t>鶴岡市</t>
  </si>
  <si>
    <t>ﾂﾙｵｶｼ</t>
  </si>
  <si>
    <t>062049</t>
  </si>
  <si>
    <t>酒田市</t>
  </si>
  <si>
    <t>ｻｶﾀｼ</t>
  </si>
  <si>
    <t>062057</t>
  </si>
  <si>
    <t>新庄市</t>
  </si>
  <si>
    <t>ｼﾝｼﾞｮｳｼ</t>
  </si>
  <si>
    <t>062065</t>
  </si>
  <si>
    <t>寒河江市</t>
  </si>
  <si>
    <t>ｻｶﾞｴｼ</t>
  </si>
  <si>
    <t>062073</t>
  </si>
  <si>
    <t>上山市</t>
  </si>
  <si>
    <t>ｶﾐﾉﾔﾏｼ</t>
  </si>
  <si>
    <t>062081</t>
  </si>
  <si>
    <t>村山市</t>
  </si>
  <si>
    <t>ﾑﾗﾔﾏｼ</t>
  </si>
  <si>
    <t>062090</t>
  </si>
  <si>
    <t>長井市</t>
  </si>
  <si>
    <t>ﾅｶﾞｲｼ</t>
  </si>
  <si>
    <t>062103</t>
  </si>
  <si>
    <t>天童市</t>
  </si>
  <si>
    <t>ﾃﾝﾄﾞｳｼ</t>
  </si>
  <si>
    <t>062111</t>
  </si>
  <si>
    <t>東根市</t>
  </si>
  <si>
    <t>ﾋｶﾞｼﾈｼ</t>
  </si>
  <si>
    <t>062120</t>
  </si>
  <si>
    <t>尾花沢市</t>
  </si>
  <si>
    <t>ｵﾊﾞﾅｻﾞﾜｼ</t>
  </si>
  <si>
    <t>062138</t>
  </si>
  <si>
    <t>南陽市</t>
  </si>
  <si>
    <t>ﾅﾝﾖｳｼ</t>
  </si>
  <si>
    <t>063011</t>
  </si>
  <si>
    <t>山辺町</t>
  </si>
  <si>
    <t>ﾔﾏﾉﾍﾞﾏﾁ</t>
  </si>
  <si>
    <t>063029</t>
  </si>
  <si>
    <t>中山町</t>
  </si>
  <si>
    <t>ﾅｶﾔﾏﾏﾁ</t>
  </si>
  <si>
    <t>063215</t>
  </si>
  <si>
    <t>河北町</t>
  </si>
  <si>
    <t>ｶﾎｸﾁｮｳ</t>
  </si>
  <si>
    <t>063223</t>
  </si>
  <si>
    <t>西川町</t>
  </si>
  <si>
    <t>ﾆｼｶﾜﾏﾁ</t>
  </si>
  <si>
    <t>063231</t>
  </si>
  <si>
    <t>朝日町</t>
  </si>
  <si>
    <t>ｱｻﾋﾏﾁ</t>
  </si>
  <si>
    <t>063240</t>
  </si>
  <si>
    <t>大江町</t>
  </si>
  <si>
    <t>ｵｵｴﾏﾁ</t>
  </si>
  <si>
    <t>063410</t>
  </si>
  <si>
    <t>大石田町</t>
  </si>
  <si>
    <t>ｵｵｲｼﾀﾞﾏﾁ</t>
  </si>
  <si>
    <t>063614</t>
  </si>
  <si>
    <t>金山町</t>
  </si>
  <si>
    <t>ｶﾈﾔﾏﾏﾁ</t>
  </si>
  <si>
    <t>063622</t>
  </si>
  <si>
    <t>最上町</t>
  </si>
  <si>
    <t>ﾓｶﾞﾐﾏﾁ</t>
  </si>
  <si>
    <t>063631</t>
  </si>
  <si>
    <t>舟形町</t>
  </si>
  <si>
    <t>ﾌﾅｶﾞﾀﾏﾁ</t>
  </si>
  <si>
    <t>063649</t>
  </si>
  <si>
    <t>真室川町</t>
  </si>
  <si>
    <t>ﾏﾑﾛｶﾞﾜﾏﾁ</t>
  </si>
  <si>
    <t>063657</t>
  </si>
  <si>
    <t>大蔵村</t>
  </si>
  <si>
    <t>ｵｵｸﾗﾑﾗ</t>
  </si>
  <si>
    <t>063665</t>
  </si>
  <si>
    <t>鮭川村</t>
  </si>
  <si>
    <t>ｻｹｶﾞﾜﾑﾗ</t>
  </si>
  <si>
    <t>063673</t>
  </si>
  <si>
    <t>戸沢村</t>
  </si>
  <si>
    <t>ﾄｻﾞﾜﾑﾗ</t>
  </si>
  <si>
    <t>063819</t>
  </si>
  <si>
    <t>高畠町</t>
  </si>
  <si>
    <t>ﾀｶﾊﾀﾏﾁ</t>
  </si>
  <si>
    <t>063827</t>
  </si>
  <si>
    <t>川西町</t>
  </si>
  <si>
    <t>ｶﾜﾆｼﾏﾁ</t>
  </si>
  <si>
    <t>064017</t>
  </si>
  <si>
    <t>小国町</t>
  </si>
  <si>
    <t>ｵｸﾞﾆﾏﾁ</t>
  </si>
  <si>
    <t>064025</t>
  </si>
  <si>
    <t>白鷹町</t>
  </si>
  <si>
    <t>ｼﾗﾀｶﾏﾁ</t>
  </si>
  <si>
    <t>064033</t>
  </si>
  <si>
    <t>飯豊町</t>
  </si>
  <si>
    <t>ｲｲﾃﾞﾏﾁ</t>
  </si>
  <si>
    <t>064262</t>
  </si>
  <si>
    <t>三川町</t>
  </si>
  <si>
    <t>ﾐｶﾜﾏﾁ</t>
  </si>
  <si>
    <t>064289</t>
  </si>
  <si>
    <t>庄内町</t>
  </si>
  <si>
    <t>ｼﾖｳﾅｲﾏﾁ</t>
  </si>
  <si>
    <t>064611</t>
  </si>
  <si>
    <t>遊佐町</t>
  </si>
  <si>
    <t>ﾕｻﾞﾏﾁ</t>
  </si>
  <si>
    <t>070009</t>
  </si>
  <si>
    <t>福島県</t>
  </si>
  <si>
    <t>ﾌｸｼﾏｹﾝ</t>
  </si>
  <si>
    <t>072010</t>
  </si>
  <si>
    <t>福島市</t>
  </si>
  <si>
    <t>ﾌｸｼﾏｼ</t>
  </si>
  <si>
    <t>072028</t>
  </si>
  <si>
    <t>会津若松市</t>
  </si>
  <si>
    <t>ｱｲﾂﾞﾜｶﾏﾂｼ</t>
  </si>
  <si>
    <t>072036</t>
  </si>
  <si>
    <t>郡山市</t>
  </si>
  <si>
    <t>ｺｵﾘﾔﾏｼ</t>
  </si>
  <si>
    <t>072044</t>
  </si>
  <si>
    <t>いわき市</t>
  </si>
  <si>
    <t>ｲﾜｷｼ</t>
  </si>
  <si>
    <t>072052</t>
  </si>
  <si>
    <t>白河市</t>
  </si>
  <si>
    <t>ｼﾗｶﾜｼ</t>
  </si>
  <si>
    <t>072079</t>
  </si>
  <si>
    <t>須賀川市</t>
  </si>
  <si>
    <t>ｽｶｶﾞﾜｼ</t>
  </si>
  <si>
    <t>072087</t>
  </si>
  <si>
    <t>喜多方市</t>
  </si>
  <si>
    <t>ｷﾀｶﾀｼ</t>
  </si>
  <si>
    <t>072095</t>
  </si>
  <si>
    <t>相馬市</t>
  </si>
  <si>
    <t>ｿｳﾏｼ</t>
  </si>
  <si>
    <t>072109</t>
  </si>
  <si>
    <t>二本松市</t>
  </si>
  <si>
    <t>ﾆﾎﾝﾏﾂｼ</t>
  </si>
  <si>
    <t>072117</t>
  </si>
  <si>
    <t>田村市</t>
  </si>
  <si>
    <t>ﾀﾑﾗｼ</t>
  </si>
  <si>
    <t>072125</t>
  </si>
  <si>
    <t>南相馬市</t>
  </si>
  <si>
    <t>ﾐﾅﾐｿｳﾏｼ</t>
  </si>
  <si>
    <t>072133</t>
  </si>
  <si>
    <t>072141</t>
  </si>
  <si>
    <t>本宮市</t>
  </si>
  <si>
    <t>ﾓﾄﾐﾔｼ</t>
  </si>
  <si>
    <t>073016</t>
  </si>
  <si>
    <t>桑折町</t>
  </si>
  <si>
    <t>ｺｵﾘﾏﾁ</t>
  </si>
  <si>
    <t>073032</t>
  </si>
  <si>
    <t>国見町</t>
  </si>
  <si>
    <t>ｸﾆﾐﾏﾁ</t>
  </si>
  <si>
    <t>073083</t>
  </si>
  <si>
    <t>川俣町</t>
  </si>
  <si>
    <t>ｶﾜﾏﾀﾏﾁ</t>
  </si>
  <si>
    <t>073229</t>
  </si>
  <si>
    <t>大玉村</t>
  </si>
  <si>
    <t>ｵｵﾀﾏﾑﾗ</t>
  </si>
  <si>
    <t>073423</t>
  </si>
  <si>
    <t>鏡石町</t>
  </si>
  <si>
    <t>ｶｶﾞﾐｲｼﾏﾁ</t>
  </si>
  <si>
    <t>073440</t>
  </si>
  <si>
    <t>天栄村</t>
  </si>
  <si>
    <t>ﾃﾝｴｲﾑﾗ</t>
  </si>
  <si>
    <t>073628</t>
  </si>
  <si>
    <t>下郷町</t>
  </si>
  <si>
    <t>ｼﾓｺﾞｳﾏﾁ</t>
  </si>
  <si>
    <t>073644</t>
  </si>
  <si>
    <t>檜枝岐村</t>
  </si>
  <si>
    <t>ﾋﾉｴﾏﾀﾑﾗ</t>
  </si>
  <si>
    <t>073679</t>
  </si>
  <si>
    <t>只見町</t>
  </si>
  <si>
    <t>ﾀﾀﾞﾐﾏﾁ</t>
  </si>
  <si>
    <t>073687</t>
  </si>
  <si>
    <t>南会津町</t>
  </si>
  <si>
    <t>ﾐﾅﾐｱｲﾂﾞﾏﾁ</t>
  </si>
  <si>
    <t>074021</t>
  </si>
  <si>
    <t>北塩原村</t>
  </si>
  <si>
    <t>ｷﾀｼｵﾊﾞﾗﾑﾗ</t>
  </si>
  <si>
    <t>074055</t>
  </si>
  <si>
    <t>西会津町</t>
  </si>
  <si>
    <t>ﾆｼｱｲﾂﾞﾏﾁ</t>
  </si>
  <si>
    <t>074071</t>
  </si>
  <si>
    <t>磐梯町</t>
  </si>
  <si>
    <t>ﾊﾞﾝﾀﾞｲﾏﾁ</t>
  </si>
  <si>
    <t>074080</t>
  </si>
  <si>
    <t>猪苗代町</t>
  </si>
  <si>
    <t>ｲﾅﾜｼﾛﾏﾁ</t>
  </si>
  <si>
    <t>074217</t>
  </si>
  <si>
    <t>会津坂下町</t>
  </si>
  <si>
    <t>ｱｲﾂﾞﾊﾞﾝｹﾞﾏﾁ</t>
  </si>
  <si>
    <t>074225</t>
  </si>
  <si>
    <t>湯川村</t>
  </si>
  <si>
    <t>ﾕｶﾞﾜﾑﾗ</t>
  </si>
  <si>
    <t>074233</t>
  </si>
  <si>
    <t>柳津町</t>
  </si>
  <si>
    <t>ﾔﾅｲﾂﾞﾏﾁ</t>
  </si>
  <si>
    <t>074446</t>
  </si>
  <si>
    <t>三島町</t>
  </si>
  <si>
    <t>ﾐｼﾏﾏﾁ</t>
  </si>
  <si>
    <t>074454</t>
  </si>
  <si>
    <t>074462</t>
  </si>
  <si>
    <t>昭和村</t>
  </si>
  <si>
    <t>ｼｮｳﾜﾑﾗ</t>
  </si>
  <si>
    <t>074471</t>
  </si>
  <si>
    <t>会津美里町</t>
  </si>
  <si>
    <t>ｱｲﾂﾞﾐｻﾄﾏﾁ</t>
  </si>
  <si>
    <t>074616</t>
  </si>
  <si>
    <t>西郷村</t>
  </si>
  <si>
    <t>ﾆｼｺﾞｳﾑﾗ</t>
  </si>
  <si>
    <t>074641</t>
  </si>
  <si>
    <t>泉崎村</t>
  </si>
  <si>
    <t>ｲｽﾞﾐｻﾞｷﾑﾗ</t>
  </si>
  <si>
    <t>074659</t>
  </si>
  <si>
    <t>中島村</t>
  </si>
  <si>
    <t>ﾅｶｼﾞﾏﾑﾗ</t>
  </si>
  <si>
    <t>074667</t>
  </si>
  <si>
    <t>矢吹町</t>
  </si>
  <si>
    <t>ﾔﾌﾞｷﾏﾁ</t>
  </si>
  <si>
    <t>074811</t>
  </si>
  <si>
    <t>棚倉町</t>
  </si>
  <si>
    <t>ﾀﾅｸﾞﾗﾏﾁ</t>
  </si>
  <si>
    <t>074829</t>
  </si>
  <si>
    <t>矢祭町</t>
  </si>
  <si>
    <t>ﾔﾏﾂﾘﾏﾁ</t>
  </si>
  <si>
    <t>074837</t>
  </si>
  <si>
    <t>塙町</t>
  </si>
  <si>
    <t>ﾊﾅﾜﾏﾁ</t>
  </si>
  <si>
    <t>074845</t>
  </si>
  <si>
    <t>鮫川村</t>
  </si>
  <si>
    <t>ｻﾒｶﾞﾜﾑﾗ</t>
  </si>
  <si>
    <t>075019</t>
  </si>
  <si>
    <t>石川町</t>
  </si>
  <si>
    <t>ｲｼｶﾜﾏﾁ</t>
  </si>
  <si>
    <t>075027</t>
  </si>
  <si>
    <t>玉川村</t>
  </si>
  <si>
    <t>ﾀﾏｶﾜﾑﾗ</t>
  </si>
  <si>
    <t>075035</t>
  </si>
  <si>
    <t>平田村</t>
  </si>
  <si>
    <t>ﾋﾗﾀﾑﾗ</t>
  </si>
  <si>
    <t>075043</t>
  </si>
  <si>
    <t>浅川町</t>
  </si>
  <si>
    <t>ｱｻｶﾜﾏﾁ</t>
  </si>
  <si>
    <t>075051</t>
  </si>
  <si>
    <t>古殿町</t>
  </si>
  <si>
    <t>ﾌﾙﾄﾞﾉﾏﾁ</t>
  </si>
  <si>
    <t>075213</t>
  </si>
  <si>
    <t>三春町</t>
  </si>
  <si>
    <t>ﾐﾊﾙﾏﾁ</t>
  </si>
  <si>
    <t>075221</t>
  </si>
  <si>
    <t>小野町</t>
  </si>
  <si>
    <t>ｵﾉﾏﾁ</t>
  </si>
  <si>
    <t>075418</t>
  </si>
  <si>
    <t>広野町</t>
  </si>
  <si>
    <t>ﾋﾛﾉﾏﾁ</t>
  </si>
  <si>
    <t>075426</t>
  </si>
  <si>
    <t>楢葉町</t>
  </si>
  <si>
    <t>ﾅﾗﾊﾏﾁ</t>
  </si>
  <si>
    <t>075434</t>
  </si>
  <si>
    <t>富岡町</t>
  </si>
  <si>
    <t>ﾄﾐｵｶﾏﾁ</t>
  </si>
  <si>
    <t>075442</t>
  </si>
  <si>
    <t>川内村</t>
  </si>
  <si>
    <t>ｶﾜｳﾁﾑﾗ</t>
  </si>
  <si>
    <t>075451</t>
  </si>
  <si>
    <t>大熊町</t>
  </si>
  <si>
    <t>ｵｵｸﾏﾏﾁ</t>
  </si>
  <si>
    <t>075469</t>
  </si>
  <si>
    <t>双葉町</t>
  </si>
  <si>
    <t>ﾌﾀﾊﾞﾏﾁ</t>
  </si>
  <si>
    <t>075477</t>
  </si>
  <si>
    <t>浪江町</t>
  </si>
  <si>
    <t>ﾅﾐｴﾏﾁ</t>
  </si>
  <si>
    <t>075485</t>
  </si>
  <si>
    <t>葛尾村</t>
  </si>
  <si>
    <t>ｶﾂﾗｵﾑﾗ</t>
  </si>
  <si>
    <t>075612</t>
  </si>
  <si>
    <t>新地町</t>
  </si>
  <si>
    <t>ｼﾝﾁﾏﾁ</t>
  </si>
  <si>
    <t>075647</t>
  </si>
  <si>
    <t>飯舘村</t>
  </si>
  <si>
    <t>ｲｲﾀﾃﾑﾗ</t>
  </si>
  <si>
    <t>080004</t>
  </si>
  <si>
    <t>茨城県</t>
  </si>
  <si>
    <t>ｲﾊﾞﾗｷｹﾝ</t>
  </si>
  <si>
    <t>082015</t>
  </si>
  <si>
    <t>水戸市</t>
  </si>
  <si>
    <t>ﾐﾄｼ</t>
  </si>
  <si>
    <t>082023</t>
  </si>
  <si>
    <t>日立市</t>
  </si>
  <si>
    <t>ﾋﾀﾁｼ</t>
  </si>
  <si>
    <t>082031</t>
  </si>
  <si>
    <t>土浦市</t>
  </si>
  <si>
    <t>ﾂﾁｳﾗｼ</t>
  </si>
  <si>
    <t>082040</t>
  </si>
  <si>
    <t>古河市</t>
  </si>
  <si>
    <t>ｺｶﾞｼ</t>
  </si>
  <si>
    <t>082058</t>
  </si>
  <si>
    <t>石岡市</t>
  </si>
  <si>
    <t>ｲｼｵｶｼ</t>
  </si>
  <si>
    <t>082074</t>
  </si>
  <si>
    <t>結城市</t>
  </si>
  <si>
    <t>ﾕｳｷｼ</t>
  </si>
  <si>
    <t>082082</t>
  </si>
  <si>
    <t>龍ケ崎市</t>
  </si>
  <si>
    <t>ﾘｭｳｶﾞｻｷｼ</t>
  </si>
  <si>
    <t>082104</t>
  </si>
  <si>
    <t>下妻市</t>
  </si>
  <si>
    <t>ｼﾓﾂﾏｼ</t>
  </si>
  <si>
    <t>082112</t>
  </si>
  <si>
    <t>常総市</t>
  </si>
  <si>
    <t>ｼﾞｮｳｿｳｼ</t>
  </si>
  <si>
    <t>082121</t>
  </si>
  <si>
    <t>常陸太田市</t>
  </si>
  <si>
    <t>ﾋﾀﾁｵｵﾀｼ</t>
  </si>
  <si>
    <t>082147</t>
  </si>
  <si>
    <t>高萩市</t>
  </si>
  <si>
    <t>ﾀｶﾊｷﾞｼ</t>
  </si>
  <si>
    <t>082155</t>
  </si>
  <si>
    <t>北茨城市</t>
  </si>
  <si>
    <t>ｷﾀｲﾊﾞﾗｷｼ</t>
  </si>
  <si>
    <t>082163</t>
  </si>
  <si>
    <t>笠間市</t>
  </si>
  <si>
    <t>ｶｻﾏｼ</t>
  </si>
  <si>
    <t>082171</t>
  </si>
  <si>
    <t>取手市</t>
  </si>
  <si>
    <t>ﾄﾘﾃﾞｼ</t>
  </si>
  <si>
    <t>082198</t>
  </si>
  <si>
    <t>牛久市</t>
  </si>
  <si>
    <t>ｳｼｸｼ</t>
  </si>
  <si>
    <t>082201</t>
  </si>
  <si>
    <t>つくば市</t>
  </si>
  <si>
    <t>ﾂｸﾊﾞｼ</t>
  </si>
  <si>
    <t>082210</t>
  </si>
  <si>
    <t>ひたちなか市</t>
  </si>
  <si>
    <t>ﾋﾀﾁﾅｶｼ</t>
  </si>
  <si>
    <t>082228</t>
  </si>
  <si>
    <t>鹿嶋市</t>
  </si>
  <si>
    <t>ｶｼﾏｼ</t>
  </si>
  <si>
    <t>082236</t>
  </si>
  <si>
    <t>潮来市</t>
  </si>
  <si>
    <t>ｲﾀｺｼ</t>
  </si>
  <si>
    <t>082244</t>
  </si>
  <si>
    <t>守谷市</t>
  </si>
  <si>
    <t>ﾓﾘﾔｼ</t>
  </si>
  <si>
    <t>082252</t>
  </si>
  <si>
    <t>常陸大宮市</t>
  </si>
  <si>
    <t>ﾋﾀﾁｵｵﾐﾔｼ</t>
  </si>
  <si>
    <t>082261</t>
  </si>
  <si>
    <t>那珂市</t>
  </si>
  <si>
    <t>ﾅｶｼ</t>
  </si>
  <si>
    <t>082279</t>
  </si>
  <si>
    <t>筑西市</t>
  </si>
  <si>
    <t>ﾁｸｾｲｼ</t>
  </si>
  <si>
    <t>082287</t>
  </si>
  <si>
    <t>坂東市</t>
  </si>
  <si>
    <t>ﾊﾞﾝﾄﾞｳｼ</t>
  </si>
  <si>
    <t>082295</t>
  </si>
  <si>
    <t>稲敷市</t>
  </si>
  <si>
    <t>ｲﾅｼｷｼ</t>
  </si>
  <si>
    <t>082309</t>
  </si>
  <si>
    <t>かすみがうら市</t>
  </si>
  <si>
    <t>ｶｽﾐｶﾞｳﾗｼ</t>
  </si>
  <si>
    <t>082317</t>
  </si>
  <si>
    <t>桜川市</t>
  </si>
  <si>
    <t>ｻｸﾗｶﾞﾜｼ</t>
  </si>
  <si>
    <t>082325</t>
  </si>
  <si>
    <t>神栖市</t>
  </si>
  <si>
    <t>ｶﾐｽｼ</t>
  </si>
  <si>
    <t>082333</t>
  </si>
  <si>
    <t>行方市</t>
  </si>
  <si>
    <t>ﾅﾒｶﾞﾀｼ</t>
  </si>
  <si>
    <t>082341</t>
  </si>
  <si>
    <t>鉾田市</t>
  </si>
  <si>
    <t>ﾎｺﾀｼ</t>
  </si>
  <si>
    <t>082350</t>
  </si>
  <si>
    <t>つくばみらい市</t>
  </si>
  <si>
    <t>ﾂｸﾊﾞﾐﾗｲｼ</t>
  </si>
  <si>
    <t>082368</t>
  </si>
  <si>
    <t>小美玉市</t>
  </si>
  <si>
    <t>ｵﾐﾀﾏｼ</t>
  </si>
  <si>
    <t>083020</t>
  </si>
  <si>
    <t>茨城町</t>
  </si>
  <si>
    <t>ｲﾊﾞﾗｷﾏﾁ</t>
  </si>
  <si>
    <t>083097</t>
  </si>
  <si>
    <t>大洗町</t>
  </si>
  <si>
    <t>ｵｵｱﾗｲﾏﾁ</t>
  </si>
  <si>
    <t>083101</t>
  </si>
  <si>
    <t>城里町</t>
  </si>
  <si>
    <t>ｼﾛｻﾄﾏﾁ</t>
  </si>
  <si>
    <t>083411</t>
  </si>
  <si>
    <t>東海村</t>
  </si>
  <si>
    <t>ﾄｳｶｲﾑﾗ</t>
  </si>
  <si>
    <t>083640</t>
  </si>
  <si>
    <t>大子町</t>
  </si>
  <si>
    <t>ﾀﾞｲｺﾞﾏﾁ</t>
  </si>
  <si>
    <t>084425</t>
  </si>
  <si>
    <t>美浦村</t>
  </si>
  <si>
    <t>ﾐﾎﾑﾗ</t>
  </si>
  <si>
    <t>084433</t>
  </si>
  <si>
    <t>阿見町</t>
  </si>
  <si>
    <t>ｱﾐﾏﾁ</t>
  </si>
  <si>
    <t>084476</t>
  </si>
  <si>
    <t>河内町</t>
  </si>
  <si>
    <t>ｶﾜﾁﾏﾁ</t>
  </si>
  <si>
    <t>085219</t>
  </si>
  <si>
    <t>八千代町</t>
  </si>
  <si>
    <t>ﾔﾁﾖﾏﾁ</t>
  </si>
  <si>
    <t>085421</t>
  </si>
  <si>
    <t>五霞町</t>
  </si>
  <si>
    <t>ｺﾞｶﾏﾁ</t>
  </si>
  <si>
    <t>085464</t>
  </si>
  <si>
    <t>境町</t>
  </si>
  <si>
    <t>ｻｶｲﾏﾁ</t>
  </si>
  <si>
    <t>085642</t>
  </si>
  <si>
    <t>利根町</t>
  </si>
  <si>
    <t>ﾄﾈﾏﾁ</t>
  </si>
  <si>
    <t>090000</t>
  </si>
  <si>
    <t>栃木県</t>
  </si>
  <si>
    <t>ﾄﾁｷﾞｹﾝ</t>
  </si>
  <si>
    <t>092011</t>
  </si>
  <si>
    <t>宇都宮市</t>
  </si>
  <si>
    <t>ｳﾂﾉﾐﾔｼ</t>
  </si>
  <si>
    <t>092029</t>
  </si>
  <si>
    <t>足利市</t>
  </si>
  <si>
    <t>ｱｼｶｶﾞｼ</t>
  </si>
  <si>
    <t>092037</t>
  </si>
  <si>
    <t>栃木市</t>
  </si>
  <si>
    <t>ﾄﾁｷﾞｼ</t>
  </si>
  <si>
    <t>092045</t>
  </si>
  <si>
    <t>佐野市</t>
  </si>
  <si>
    <t>ｻﾉｼ</t>
  </si>
  <si>
    <t>092053</t>
  </si>
  <si>
    <t>鹿沼市</t>
  </si>
  <si>
    <t>ｶﾇﾏｼ</t>
  </si>
  <si>
    <t>092061</t>
  </si>
  <si>
    <t>日光市</t>
  </si>
  <si>
    <t>ﾆｯｺｳｼ</t>
  </si>
  <si>
    <t>092088</t>
  </si>
  <si>
    <t>小山市</t>
  </si>
  <si>
    <t>ｵﾔﾏｼ</t>
  </si>
  <si>
    <t>092096</t>
  </si>
  <si>
    <t>真岡市</t>
  </si>
  <si>
    <t>ﾓｵｶｼ</t>
  </si>
  <si>
    <t>092100</t>
  </si>
  <si>
    <t>大田原市</t>
  </si>
  <si>
    <t>ｵｵﾀﾜﾗｼ</t>
  </si>
  <si>
    <t>092118</t>
  </si>
  <si>
    <t>矢板市</t>
  </si>
  <si>
    <t>ﾔｲﾀｼ</t>
  </si>
  <si>
    <t>092134</t>
  </si>
  <si>
    <t>那須塩原市</t>
  </si>
  <si>
    <t>ﾅｽｼｵﾊﾞﾗｼ</t>
  </si>
  <si>
    <t>092142</t>
  </si>
  <si>
    <t>さくら市</t>
  </si>
  <si>
    <t>ｻｸﾗｼ</t>
  </si>
  <si>
    <t>092151</t>
  </si>
  <si>
    <t>那須烏山市</t>
  </si>
  <si>
    <t>ﾅｽｶﾗｽﾔﾏｼ</t>
  </si>
  <si>
    <t>092169</t>
  </si>
  <si>
    <t>下野市</t>
  </si>
  <si>
    <t>ｼﾓﾂｹｼ</t>
  </si>
  <si>
    <t>093017</t>
  </si>
  <si>
    <t>上三川町</t>
  </si>
  <si>
    <t>ｶﾐﾉｶﾜﾏﾁ</t>
  </si>
  <si>
    <t>093424</t>
  </si>
  <si>
    <t>益子町</t>
  </si>
  <si>
    <t>ﾏｼｺﾏﾁ</t>
  </si>
  <si>
    <t>093432</t>
  </si>
  <si>
    <t>茂木町</t>
  </si>
  <si>
    <t>ﾓﾃｷﾞﾏﾁ</t>
  </si>
  <si>
    <t>093441</t>
  </si>
  <si>
    <t>市貝町</t>
  </si>
  <si>
    <t>ｲﾁｶｲﾏﾁ</t>
  </si>
  <si>
    <t>093459</t>
  </si>
  <si>
    <t>芳賀町</t>
  </si>
  <si>
    <t>ﾊｶﾞﾏﾁ</t>
  </si>
  <si>
    <t>093611</t>
  </si>
  <si>
    <t>壬生町</t>
  </si>
  <si>
    <t>ﾐﾌﾞﾏﾁ</t>
  </si>
  <si>
    <t>093645</t>
  </si>
  <si>
    <t>野木町</t>
  </si>
  <si>
    <t>ﾉｷﾞﾏﾁ</t>
  </si>
  <si>
    <t>093840</t>
  </si>
  <si>
    <t>塩谷町</t>
  </si>
  <si>
    <t>ｼｵﾔﾏﾁ</t>
  </si>
  <si>
    <t>093866</t>
  </si>
  <si>
    <t>高根沢町</t>
  </si>
  <si>
    <t>ﾀｶﾈｻﾞﾜﾏﾁ</t>
  </si>
  <si>
    <t>094072</t>
  </si>
  <si>
    <t>那須町</t>
  </si>
  <si>
    <t>ﾅｽﾏﾁ</t>
  </si>
  <si>
    <t>094111</t>
  </si>
  <si>
    <t>那珂川町</t>
  </si>
  <si>
    <t>ﾅｶｶﾞﾜﾏﾁ</t>
  </si>
  <si>
    <t>100005</t>
  </si>
  <si>
    <t>群馬県</t>
  </si>
  <si>
    <t>ｸﾞﾝﾏｹﾝ</t>
  </si>
  <si>
    <t>102016</t>
  </si>
  <si>
    <t>前橋市</t>
  </si>
  <si>
    <t>ﾏｴﾊﾞｼｼ</t>
  </si>
  <si>
    <t>102024</t>
  </si>
  <si>
    <t>高崎市</t>
  </si>
  <si>
    <t>ﾀｶｻｷｼ</t>
  </si>
  <si>
    <t>102032</t>
  </si>
  <si>
    <t>桐生市</t>
  </si>
  <si>
    <t>ｷﾘｭｳｼ</t>
  </si>
  <si>
    <t>102041</t>
  </si>
  <si>
    <t>伊勢崎市</t>
  </si>
  <si>
    <t>ｲｾｻｷｼ</t>
  </si>
  <si>
    <t>102059</t>
  </si>
  <si>
    <t>太田市</t>
  </si>
  <si>
    <t>ｵｵﾀｼ</t>
  </si>
  <si>
    <t>102067</t>
  </si>
  <si>
    <t>沼田市</t>
  </si>
  <si>
    <t>ﾇﾏﾀｼ</t>
  </si>
  <si>
    <t>102075</t>
  </si>
  <si>
    <t>館林市</t>
  </si>
  <si>
    <t>ﾀﾃﾊﾞﾔｼｼ</t>
  </si>
  <si>
    <t>102083</t>
  </si>
  <si>
    <t>渋川市</t>
  </si>
  <si>
    <t>ｼﾌﾞｶﾜｼ</t>
  </si>
  <si>
    <t>102091</t>
  </si>
  <si>
    <t>藤岡市</t>
  </si>
  <si>
    <t>ﾌｼﾞｵｶｼ</t>
  </si>
  <si>
    <t>102105</t>
  </si>
  <si>
    <t>富岡市</t>
  </si>
  <si>
    <t>ﾄﾐｵｶｼ</t>
  </si>
  <si>
    <t>102113</t>
  </si>
  <si>
    <t>安中市</t>
  </si>
  <si>
    <t>ｱﾝﾅｶｼ</t>
  </si>
  <si>
    <t>102121</t>
  </si>
  <si>
    <t>みどり市</t>
  </si>
  <si>
    <t>ﾐﾄﾞﾘｼ</t>
  </si>
  <si>
    <t>103446</t>
  </si>
  <si>
    <t>榛東村</t>
  </si>
  <si>
    <t>ｼﾝﾄｳﾑﾗ</t>
  </si>
  <si>
    <t>103454</t>
  </si>
  <si>
    <t>吉岡町</t>
  </si>
  <si>
    <t>ﾖｼｵｶﾏﾁ</t>
  </si>
  <si>
    <t>103667</t>
  </si>
  <si>
    <t>上野村</t>
  </si>
  <si>
    <t>ｳｴﾉﾑﾗ</t>
  </si>
  <si>
    <t>103675</t>
  </si>
  <si>
    <t>神流町</t>
  </si>
  <si>
    <t>ｶﾝﾅﾏﾁ</t>
  </si>
  <si>
    <t>103829</t>
  </si>
  <si>
    <t>下仁田町</t>
  </si>
  <si>
    <t>ｼﾓﾆﾀﾏﾁ</t>
  </si>
  <si>
    <t>103837</t>
  </si>
  <si>
    <t>南牧村</t>
  </si>
  <si>
    <t>ﾅﾝﾓｸﾑﾗ</t>
  </si>
  <si>
    <t>103845</t>
  </si>
  <si>
    <t>甘楽町</t>
  </si>
  <si>
    <t>ｶﾝﾗﾏﾁ</t>
  </si>
  <si>
    <t>104213</t>
  </si>
  <si>
    <t>中之条町</t>
  </si>
  <si>
    <t>ﾅｶﾉｼﾞﾖｳﾏﾁ</t>
  </si>
  <si>
    <t>104248</t>
  </si>
  <si>
    <t>長野原町</t>
  </si>
  <si>
    <t>ﾅｶﾞﾉﾊﾗﾏﾁ</t>
  </si>
  <si>
    <t>104256</t>
  </si>
  <si>
    <t>嬬恋村</t>
  </si>
  <si>
    <t>ﾂﾏｺﾞｲﾑﾗ</t>
  </si>
  <si>
    <t>104264</t>
  </si>
  <si>
    <t>草津町</t>
  </si>
  <si>
    <t>ｸｻﾂﾏﾁ</t>
  </si>
  <si>
    <t>104281</t>
  </si>
  <si>
    <t>高山村</t>
  </si>
  <si>
    <t>ﾀｶﾔﾏﾑﾗ</t>
  </si>
  <si>
    <t>104299</t>
  </si>
  <si>
    <t>東吾妻町</t>
  </si>
  <si>
    <t>ﾋｶﾞｼｱｶﾞﾂﾏﾏﾁ</t>
  </si>
  <si>
    <t>104434</t>
  </si>
  <si>
    <t>片品村</t>
  </si>
  <si>
    <t>ｶﾀｼﾅﾑﾗ</t>
  </si>
  <si>
    <t>104442</t>
  </si>
  <si>
    <t>川場村</t>
  </si>
  <si>
    <t>ｶﾜﾊﾞﾑﾗ</t>
  </si>
  <si>
    <t>104485</t>
  </si>
  <si>
    <t>104493</t>
  </si>
  <si>
    <t>みなかみ町</t>
  </si>
  <si>
    <t>ﾐﾅｶﾐﾏﾁ</t>
  </si>
  <si>
    <t>104647</t>
  </si>
  <si>
    <t>玉村町</t>
  </si>
  <si>
    <t>ﾀﾏﾑﾗﾏﾁ</t>
  </si>
  <si>
    <t>105210</t>
  </si>
  <si>
    <t>板倉町</t>
  </si>
  <si>
    <t>ｲﾀｸﾗﾏﾁ</t>
  </si>
  <si>
    <t>105228</t>
  </si>
  <si>
    <t>明和町</t>
  </si>
  <si>
    <t>ﾒｲﾜﾏﾁ</t>
  </si>
  <si>
    <t>105236</t>
  </si>
  <si>
    <t>千代田町</t>
  </si>
  <si>
    <t>ﾁﾖﾀﾞﾏﾁ</t>
  </si>
  <si>
    <t>105244</t>
  </si>
  <si>
    <t>大泉町</t>
  </si>
  <si>
    <t>ｵｵｲｽﾞﾐﾏﾁ</t>
  </si>
  <si>
    <t>105252</t>
  </si>
  <si>
    <t>邑楽町</t>
  </si>
  <si>
    <t>ｵｳﾗﾏﾁ</t>
  </si>
  <si>
    <t>110001</t>
  </si>
  <si>
    <t>埼玉県</t>
  </si>
  <si>
    <t>ｻｲﾀﾏｹﾝ</t>
  </si>
  <si>
    <t>111007</t>
  </si>
  <si>
    <t>さいたま市</t>
  </si>
  <si>
    <t>ｻｲﾀﾏｼ</t>
  </si>
  <si>
    <t>112011</t>
  </si>
  <si>
    <t>川越市</t>
  </si>
  <si>
    <t>ｶﾜｺﾞｴｼ</t>
  </si>
  <si>
    <t>112020</t>
  </si>
  <si>
    <t>熊谷市</t>
  </si>
  <si>
    <t>ｸﾏｶﾞﾔｼ</t>
  </si>
  <si>
    <t>112038</t>
  </si>
  <si>
    <t>川口市</t>
  </si>
  <si>
    <t>ｶﾜｸﾞﾁｼ</t>
  </si>
  <si>
    <t>112062</t>
  </si>
  <si>
    <t>行田市</t>
  </si>
  <si>
    <t>ｷﾞﾖｳﾀﾞｼ</t>
  </si>
  <si>
    <t>112071</t>
  </si>
  <si>
    <t>秩父市</t>
  </si>
  <si>
    <t>ﾁﾁﾌﾞｼ</t>
  </si>
  <si>
    <t>112089</t>
  </si>
  <si>
    <t>所沢市</t>
  </si>
  <si>
    <t>ﾄｺﾛｻﾞﾜｼ</t>
  </si>
  <si>
    <t>112097</t>
  </si>
  <si>
    <t>飯能市</t>
  </si>
  <si>
    <t>ﾊﾝﾉｳｼ</t>
  </si>
  <si>
    <t>112101</t>
  </si>
  <si>
    <t>加須市</t>
  </si>
  <si>
    <t>ｶｿﾞｼ</t>
  </si>
  <si>
    <t>112119</t>
  </si>
  <si>
    <t>本庄市</t>
  </si>
  <si>
    <t>ﾎﾝｼﾞﾖｳｼ</t>
  </si>
  <si>
    <t>112127</t>
  </si>
  <si>
    <t>東松山市</t>
  </si>
  <si>
    <t>ﾋｶﾞｼﾏﾂﾔﾏｼ</t>
  </si>
  <si>
    <t>112143</t>
  </si>
  <si>
    <t>春日部市</t>
  </si>
  <si>
    <t>ｶｽｶﾍﾞｼ</t>
  </si>
  <si>
    <t>112151</t>
  </si>
  <si>
    <t>狭山市</t>
  </si>
  <si>
    <t>ｻﾔﾏｼ</t>
  </si>
  <si>
    <t>112160</t>
  </si>
  <si>
    <t>羽生市</t>
  </si>
  <si>
    <t>ﾊﾆﾕｳｼ</t>
  </si>
  <si>
    <t>112178</t>
  </si>
  <si>
    <t>鴻巣市</t>
  </si>
  <si>
    <t>ｺｳﾉｽｼ</t>
  </si>
  <si>
    <t>112186</t>
  </si>
  <si>
    <t>深谷市</t>
  </si>
  <si>
    <t>ﾌｶﾔｼ</t>
  </si>
  <si>
    <t>112194</t>
  </si>
  <si>
    <t>上尾市</t>
  </si>
  <si>
    <t>ｱｹﾞｵｼ</t>
  </si>
  <si>
    <t>112216</t>
  </si>
  <si>
    <t>草加市</t>
  </si>
  <si>
    <t>ｿｳｶｼ</t>
  </si>
  <si>
    <t>112224</t>
  </si>
  <si>
    <t>越谷市</t>
  </si>
  <si>
    <t>ｺｼｶﾞﾔｼ</t>
  </si>
  <si>
    <t>112232</t>
  </si>
  <si>
    <t>蕨市</t>
  </si>
  <si>
    <t>ﾜﾗﾋﾞｼ</t>
  </si>
  <si>
    <t>112241</t>
  </si>
  <si>
    <t>戸田市</t>
  </si>
  <si>
    <t>ﾄﾀﾞｼ</t>
  </si>
  <si>
    <t>112259</t>
  </si>
  <si>
    <t>入間市</t>
  </si>
  <si>
    <t>ｲﾙﾏｼ</t>
  </si>
  <si>
    <t>112275</t>
  </si>
  <si>
    <t>朝霞市</t>
  </si>
  <si>
    <t>ｱｻｶｼ</t>
  </si>
  <si>
    <t>112283</t>
  </si>
  <si>
    <t>志木市</t>
  </si>
  <si>
    <t>ｼｷｼ</t>
  </si>
  <si>
    <t>112291</t>
  </si>
  <si>
    <t>和光市</t>
  </si>
  <si>
    <t>ﾜｺｳｼ</t>
  </si>
  <si>
    <t>112305</t>
  </si>
  <si>
    <t>新座市</t>
  </si>
  <si>
    <t>ﾆｲｻﾞｼ</t>
  </si>
  <si>
    <t>112313</t>
  </si>
  <si>
    <t>桶川市</t>
  </si>
  <si>
    <t>ｵｹｶﾞﾜｼ</t>
  </si>
  <si>
    <t>112321</t>
  </si>
  <si>
    <t>久喜市</t>
  </si>
  <si>
    <t>ｸｷｼ</t>
  </si>
  <si>
    <t>112330</t>
  </si>
  <si>
    <t>北本市</t>
  </si>
  <si>
    <t>ｷﾀﾓﾄｼ</t>
  </si>
  <si>
    <t>112348</t>
  </si>
  <si>
    <t>八潮市</t>
  </si>
  <si>
    <t>ﾔｼｵｼ</t>
  </si>
  <si>
    <t>112356</t>
  </si>
  <si>
    <t>富士見市</t>
  </si>
  <si>
    <t>ﾌｼﾞﾐｼ</t>
  </si>
  <si>
    <t>112372</t>
  </si>
  <si>
    <t>三郷市</t>
  </si>
  <si>
    <t>ﾐｻﾄｼ</t>
  </si>
  <si>
    <t>112381</t>
  </si>
  <si>
    <t>蓮田市</t>
  </si>
  <si>
    <t>ﾊｽﾀﾞｼ</t>
  </si>
  <si>
    <t>112399</t>
  </si>
  <si>
    <t>坂戸市</t>
  </si>
  <si>
    <t>ｻｶﾄﾞｼ</t>
  </si>
  <si>
    <t>112402</t>
  </si>
  <si>
    <t>幸手市</t>
  </si>
  <si>
    <t>ｻｯﾃｼ</t>
  </si>
  <si>
    <t>112411</t>
  </si>
  <si>
    <t>鶴ヶ島市</t>
  </si>
  <si>
    <t>ﾂﾙｶﾞｼﾏｼ</t>
  </si>
  <si>
    <t>112429</t>
  </si>
  <si>
    <t>日高市</t>
  </si>
  <si>
    <t>ﾋﾀﾞｶｼ</t>
  </si>
  <si>
    <t>112437</t>
  </si>
  <si>
    <t>吉川市</t>
  </si>
  <si>
    <t>ﾖｼｶﾜｼ</t>
  </si>
  <si>
    <t>112453</t>
  </si>
  <si>
    <t>ふじみ野市</t>
  </si>
  <si>
    <t>ﾌｼﾞﾐﾉｼ</t>
  </si>
  <si>
    <t>112461</t>
  </si>
  <si>
    <t>白岡市</t>
    <rPh sb="0" eb="2">
      <t>シラオカ</t>
    </rPh>
    <rPh sb="2" eb="3">
      <t>シ</t>
    </rPh>
    <phoneticPr fontId="4"/>
  </si>
  <si>
    <t>ｼﾗｵｶｼ</t>
  </si>
  <si>
    <t>113018</t>
  </si>
  <si>
    <t>伊奈町</t>
  </si>
  <si>
    <t>ｲﾅﾏﾁ</t>
  </si>
  <si>
    <t>113247</t>
  </si>
  <si>
    <t>三芳町</t>
  </si>
  <si>
    <t>ﾐﾖｼﾏﾁ</t>
  </si>
  <si>
    <t>113263</t>
  </si>
  <si>
    <t>毛呂山町</t>
  </si>
  <si>
    <t>ﾓﾛﾔﾏﾏﾁ</t>
  </si>
  <si>
    <t>113271</t>
  </si>
  <si>
    <t>越生町</t>
  </si>
  <si>
    <t>ｵｺﾞｾﾏﾁ</t>
  </si>
  <si>
    <t>113417</t>
  </si>
  <si>
    <t>滑川町</t>
  </si>
  <si>
    <t>ﾅﾒｶﾞﾜﾏﾁ</t>
  </si>
  <si>
    <t>113425</t>
  </si>
  <si>
    <t>嵐山町</t>
  </si>
  <si>
    <t>ﾗﾝｻﾞﾝﾏﾁ</t>
  </si>
  <si>
    <t>113433</t>
  </si>
  <si>
    <t>小川町</t>
  </si>
  <si>
    <t>ｵｶﾞﾜﾏﾁ</t>
  </si>
  <si>
    <t>113468</t>
  </si>
  <si>
    <t>川島町</t>
  </si>
  <si>
    <t>ｶﾜｼﾞﾏﾏﾁ</t>
  </si>
  <si>
    <t>113476</t>
  </si>
  <si>
    <t>吉見町</t>
  </si>
  <si>
    <t>ﾖｼﾐﾏﾁ</t>
  </si>
  <si>
    <t>113484</t>
  </si>
  <si>
    <t>鳩山町</t>
  </si>
  <si>
    <t>ﾊﾄﾔﾏﾏﾁ</t>
  </si>
  <si>
    <t>113492</t>
  </si>
  <si>
    <t>ときがわ町</t>
  </si>
  <si>
    <t>ﾄｷｶﾞﾜﾏﾁ</t>
  </si>
  <si>
    <t>113611</t>
  </si>
  <si>
    <t>横瀬町</t>
  </si>
  <si>
    <t>ﾖｺｾﾞﾏﾁ</t>
  </si>
  <si>
    <t>113620</t>
  </si>
  <si>
    <t>皆野町</t>
  </si>
  <si>
    <t>ﾐﾅﾉﾏﾁ</t>
  </si>
  <si>
    <t>113638</t>
  </si>
  <si>
    <t>長瀞町</t>
  </si>
  <si>
    <t>ﾅｶﾞﾄﾛﾏﾁ</t>
  </si>
  <si>
    <t>113654</t>
  </si>
  <si>
    <t>小鹿野町</t>
  </si>
  <si>
    <t>ｵｶﾞﾉﾏﾁ</t>
  </si>
  <si>
    <t>113697</t>
  </si>
  <si>
    <t>東秩父村</t>
  </si>
  <si>
    <t>ﾋｶﾞｼﾁﾁﾌﾞﾑﾗ</t>
  </si>
  <si>
    <t>113816</t>
  </si>
  <si>
    <t>113832</t>
  </si>
  <si>
    <t>神川町</t>
  </si>
  <si>
    <t>ｶﾐｶﾜﾏﾁ</t>
  </si>
  <si>
    <t>113859</t>
  </si>
  <si>
    <t>上里町</t>
  </si>
  <si>
    <t>ｶﾐｻﾄﾏﾁ</t>
  </si>
  <si>
    <t>114081</t>
  </si>
  <si>
    <t>寄居町</t>
  </si>
  <si>
    <t>ﾖﾘｲﾏﾁ</t>
  </si>
  <si>
    <t>114421</t>
  </si>
  <si>
    <t>宮代町</t>
  </si>
  <si>
    <t>ﾐﾔｼﾛﾏﾁ</t>
  </si>
  <si>
    <t>114642</t>
  </si>
  <si>
    <t>杉戸町</t>
  </si>
  <si>
    <t>ｽｷﾞﾄﾏﾁ</t>
  </si>
  <si>
    <t>114651</t>
  </si>
  <si>
    <t>松伏町</t>
  </si>
  <si>
    <t>ﾏﾂﾌﾞｼﾏﾁ</t>
  </si>
  <si>
    <t>120006</t>
  </si>
  <si>
    <t>千葉県</t>
  </si>
  <si>
    <t>ﾁﾊﾞｹﾝ</t>
  </si>
  <si>
    <t>121002</t>
  </si>
  <si>
    <t>千葉市</t>
  </si>
  <si>
    <t>ﾁﾊﾞｼ</t>
  </si>
  <si>
    <t>122025</t>
  </si>
  <si>
    <t>銚子市</t>
  </si>
  <si>
    <t>ﾁｮｳｼｼ</t>
  </si>
  <si>
    <t>122033</t>
  </si>
  <si>
    <t>市川市</t>
  </si>
  <si>
    <t>ｲﾁｶﾜｼ</t>
  </si>
  <si>
    <t>122041</t>
  </si>
  <si>
    <t>船橋市</t>
  </si>
  <si>
    <t>ﾌﾅﾊﾞｼｼ</t>
  </si>
  <si>
    <t>122050</t>
  </si>
  <si>
    <t>館山市</t>
  </si>
  <si>
    <t>ﾀﾃﾔﾏｼ</t>
  </si>
  <si>
    <t>122068</t>
  </si>
  <si>
    <t>木更津市</t>
  </si>
  <si>
    <t>ｷｻﾗﾂﾞｼ</t>
  </si>
  <si>
    <t>122076</t>
  </si>
  <si>
    <t>松戸市</t>
  </si>
  <si>
    <t>ﾏﾂﾄﾞｼ</t>
  </si>
  <si>
    <t>122084</t>
  </si>
  <si>
    <t>野田市</t>
  </si>
  <si>
    <t>ﾉﾀﾞｼ</t>
  </si>
  <si>
    <t>122106</t>
  </si>
  <si>
    <t>茂原市</t>
  </si>
  <si>
    <t>ﾓﾊﾞﾗｼ</t>
  </si>
  <si>
    <t>122114</t>
  </si>
  <si>
    <t>成田市</t>
  </si>
  <si>
    <t>ﾅﾘﾀｼ</t>
  </si>
  <si>
    <t>122122</t>
  </si>
  <si>
    <t>佐倉市</t>
  </si>
  <si>
    <t>122131</t>
  </si>
  <si>
    <t>東金市</t>
  </si>
  <si>
    <t>ﾄｳｶﾞﾈｼ</t>
  </si>
  <si>
    <t>122157</t>
  </si>
  <si>
    <t>旭市</t>
  </si>
  <si>
    <t>ｱｻﾋｼ</t>
  </si>
  <si>
    <t>122165</t>
  </si>
  <si>
    <t>習志野市</t>
  </si>
  <si>
    <t>ﾅﾗｼﾉｼ</t>
  </si>
  <si>
    <t>122173</t>
  </si>
  <si>
    <t>柏市</t>
  </si>
  <si>
    <t>ｶｼﾜｼ</t>
  </si>
  <si>
    <t>122181</t>
  </si>
  <si>
    <t>勝浦市</t>
  </si>
  <si>
    <t>ｶﾂｳﾗｼ</t>
  </si>
  <si>
    <t>122190</t>
  </si>
  <si>
    <t>市原市</t>
  </si>
  <si>
    <t>ｲﾁﾊﾗｼ</t>
  </si>
  <si>
    <t>122203</t>
  </si>
  <si>
    <t>流山市</t>
  </si>
  <si>
    <t>ﾅｶﾞﾚﾔﾏｼ</t>
  </si>
  <si>
    <t>122211</t>
  </si>
  <si>
    <t>八千代市</t>
  </si>
  <si>
    <t>ﾔﾁﾖｼ</t>
  </si>
  <si>
    <t>122220</t>
  </si>
  <si>
    <t>我孫子市</t>
  </si>
  <si>
    <t>ｱﾋﾞｺｼ</t>
  </si>
  <si>
    <t>122238</t>
  </si>
  <si>
    <t>鴨川市</t>
  </si>
  <si>
    <t>ｶﾓｶﾞﾜｼ</t>
  </si>
  <si>
    <t>122246</t>
  </si>
  <si>
    <t>鎌ケ谷市</t>
  </si>
  <si>
    <t>ｶﾏｶﾞﾔｼ</t>
  </si>
  <si>
    <t>122254</t>
  </si>
  <si>
    <t>君津市</t>
  </si>
  <si>
    <t>ｷﾐﾂｼ</t>
  </si>
  <si>
    <t>122262</t>
  </si>
  <si>
    <t>富津市</t>
  </si>
  <si>
    <t>ﾌｯﾂｼ</t>
  </si>
  <si>
    <t>122271</t>
  </si>
  <si>
    <t>浦安市</t>
  </si>
  <si>
    <t>ｳﾗﾔｽｼ</t>
  </si>
  <si>
    <t>122289</t>
  </si>
  <si>
    <t>四街道市</t>
  </si>
  <si>
    <t>ﾖﾂｶｲﾄﾞｳｼ</t>
  </si>
  <si>
    <t>122297</t>
  </si>
  <si>
    <t>袖ケ浦市</t>
  </si>
  <si>
    <t>ｿﾃﾞｶﾞｳﾗｼ</t>
  </si>
  <si>
    <t>122301</t>
  </si>
  <si>
    <t>八街市</t>
  </si>
  <si>
    <t>ﾔﾁﾏﾀｼ</t>
  </si>
  <si>
    <t>122319</t>
  </si>
  <si>
    <t>印西市</t>
  </si>
  <si>
    <t>ｲﾝｻﾞｲｼ</t>
  </si>
  <si>
    <t>122327</t>
  </si>
  <si>
    <t>白井市</t>
  </si>
  <si>
    <t>ｼﾛｲｼ</t>
  </si>
  <si>
    <t>122335</t>
  </si>
  <si>
    <t>富里市</t>
  </si>
  <si>
    <t>ﾄﾐｻﾄｼ</t>
  </si>
  <si>
    <t>122343</t>
  </si>
  <si>
    <t>南房総市</t>
  </si>
  <si>
    <t>ﾐﾅﾐﾎﾞｳｿｳｼ</t>
  </si>
  <si>
    <t>122351</t>
  </si>
  <si>
    <t>匝瑳市</t>
  </si>
  <si>
    <t>ｿｳｻｼ</t>
  </si>
  <si>
    <t>122360</t>
  </si>
  <si>
    <t>香取市</t>
  </si>
  <si>
    <t>ｶﾄﾘｼ</t>
  </si>
  <si>
    <t>122378</t>
  </si>
  <si>
    <t>山武市</t>
  </si>
  <si>
    <t>ｻﾝﾑｼ</t>
  </si>
  <si>
    <t>122386</t>
  </si>
  <si>
    <t>いすみ市</t>
  </si>
  <si>
    <t>ｲｽﾐｼ</t>
  </si>
  <si>
    <t>122394</t>
  </si>
  <si>
    <t>大網白里市</t>
    <rPh sb="4" eb="5">
      <t>シ</t>
    </rPh>
    <phoneticPr fontId="4"/>
  </si>
  <si>
    <t>ｵｵｱﾐｼﾗｻﾄｼ</t>
  </si>
  <si>
    <t>123226</t>
  </si>
  <si>
    <t>酒々井町</t>
  </si>
  <si>
    <t>ｼｽｲﾏﾁ</t>
  </si>
  <si>
    <t>123293</t>
  </si>
  <si>
    <t>栄町</t>
  </si>
  <si>
    <t>ｻｶｴﾏﾁ</t>
  </si>
  <si>
    <t>123421</t>
  </si>
  <si>
    <t>神崎町</t>
  </si>
  <si>
    <t>ｺｳｻﾞｷﾏﾁ</t>
  </si>
  <si>
    <t>123471</t>
  </si>
  <si>
    <t>多古町</t>
  </si>
  <si>
    <t>ﾀｺﾏﾁ</t>
  </si>
  <si>
    <t>123498</t>
  </si>
  <si>
    <t>東庄町</t>
  </si>
  <si>
    <t>ﾄｳﾉｼｮｳﾏﾁ</t>
  </si>
  <si>
    <t>124036</t>
  </si>
  <si>
    <t>九十九里町</t>
  </si>
  <si>
    <t>ｸｼﾞﾕｳｸﾘﾏﾁ</t>
  </si>
  <si>
    <t>124095</t>
  </si>
  <si>
    <t>芝山町</t>
  </si>
  <si>
    <t>ｼﾊﾞﾔﾏﾏﾁ</t>
  </si>
  <si>
    <t>124109</t>
  </si>
  <si>
    <t>横芝光町</t>
  </si>
  <si>
    <t>ﾖｺｼﾊﾞﾋｶﾘﾏﾁ</t>
  </si>
  <si>
    <t>124214</t>
  </si>
  <si>
    <t>一宮町</t>
  </si>
  <si>
    <t>ｲﾁﾉﾐﾔﾏﾁ</t>
  </si>
  <si>
    <t>124222</t>
  </si>
  <si>
    <t>睦沢町</t>
  </si>
  <si>
    <t>ﾑﾂｻﾞﾜﾏﾁ</t>
  </si>
  <si>
    <t>124231</t>
  </si>
  <si>
    <t>長生村</t>
  </si>
  <si>
    <t>ﾁｮｳｾｲﾑﾗ</t>
  </si>
  <si>
    <t>124249</t>
  </si>
  <si>
    <t>白子町</t>
  </si>
  <si>
    <t>ｼﾗｺﾏﾁ</t>
  </si>
  <si>
    <t>124265</t>
  </si>
  <si>
    <t>長柄町</t>
  </si>
  <si>
    <t>ﾅｶﾞﾗﾏﾁ</t>
  </si>
  <si>
    <t>124273</t>
  </si>
  <si>
    <t>長南町</t>
  </si>
  <si>
    <t>ﾁｮｳﾅﾝﾏﾁ</t>
  </si>
  <si>
    <t>124419</t>
  </si>
  <si>
    <t>大多喜町</t>
  </si>
  <si>
    <t>ｵｵﾀｷﾏﾁ</t>
  </si>
  <si>
    <t>124435</t>
  </si>
  <si>
    <t>御宿町</t>
  </si>
  <si>
    <t>ｵﾝｼﾞﾕｸﾏﾁ</t>
  </si>
  <si>
    <t>124630</t>
  </si>
  <si>
    <t>鋸南町</t>
  </si>
  <si>
    <t>ｷﾖﾅﾝﾏﾁ</t>
  </si>
  <si>
    <t>130001</t>
  </si>
  <si>
    <t>東京都</t>
  </si>
  <si>
    <t>ﾄｳｷｮｳﾄ</t>
  </si>
  <si>
    <t>131016</t>
  </si>
  <si>
    <t>千代田区</t>
  </si>
  <si>
    <t>ﾁﾖﾀﾞｸ</t>
  </si>
  <si>
    <t>131024</t>
  </si>
  <si>
    <t>中央区</t>
  </si>
  <si>
    <t>ﾁｭｳｵｳｸ</t>
  </si>
  <si>
    <t>131032</t>
  </si>
  <si>
    <t>港区</t>
  </si>
  <si>
    <t>ﾐﾅﾄｸ</t>
  </si>
  <si>
    <t>131041</t>
  </si>
  <si>
    <t>新宿区</t>
  </si>
  <si>
    <t>ｼﾝｼﾞｭｸｸ</t>
  </si>
  <si>
    <t>131059</t>
  </si>
  <si>
    <t>文京区</t>
  </si>
  <si>
    <t>ﾌﾞﾝｷｮｳｸ</t>
  </si>
  <si>
    <t>131067</t>
  </si>
  <si>
    <t>台東区</t>
  </si>
  <si>
    <t>ﾀｲﾄｳｸ</t>
  </si>
  <si>
    <t>131075</t>
  </si>
  <si>
    <t>墨田区</t>
  </si>
  <si>
    <t>ｽﾐﾀﾞｸ</t>
  </si>
  <si>
    <t>131083</t>
  </si>
  <si>
    <t>江東区</t>
  </si>
  <si>
    <t>ｺｳﾄｳｸ</t>
  </si>
  <si>
    <t>131091</t>
  </si>
  <si>
    <t>品川区</t>
  </si>
  <si>
    <t>ｼﾅｶﾞﾜｸ</t>
  </si>
  <si>
    <t>131105</t>
  </si>
  <si>
    <t>目黒区</t>
  </si>
  <si>
    <t>ﾒｸﾞﾛｸ</t>
  </si>
  <si>
    <t>131113</t>
  </si>
  <si>
    <t>大田区</t>
  </si>
  <si>
    <t>ｵｵﾀｸ</t>
  </si>
  <si>
    <t>131121</t>
  </si>
  <si>
    <t>世田谷区</t>
  </si>
  <si>
    <t>ｾﾀｶﾞﾔｸ</t>
  </si>
  <si>
    <t>131130</t>
  </si>
  <si>
    <t>渋谷区</t>
  </si>
  <si>
    <t>ｼﾌﾞﾔｸ</t>
  </si>
  <si>
    <t>131148</t>
  </si>
  <si>
    <t>中野区</t>
  </si>
  <si>
    <t>ﾅｶﾉｸ</t>
  </si>
  <si>
    <t>131156</t>
  </si>
  <si>
    <t>杉並区</t>
  </si>
  <si>
    <t>ｽｷﾞﾅﾐｸ</t>
  </si>
  <si>
    <t>131164</t>
  </si>
  <si>
    <t>豊島区</t>
  </si>
  <si>
    <t>ﾄｼﾏｸ</t>
  </si>
  <si>
    <t>131172</t>
  </si>
  <si>
    <t>北区</t>
  </si>
  <si>
    <t>ｷﾀｸ</t>
  </si>
  <si>
    <t>131181</t>
  </si>
  <si>
    <t>荒川区</t>
  </si>
  <si>
    <t>ｱﾗｶﾜｸ</t>
  </si>
  <si>
    <t>131199</t>
  </si>
  <si>
    <t>板橋区</t>
  </si>
  <si>
    <t>ｲﾀﾊﾞｼｸ</t>
  </si>
  <si>
    <t>131202</t>
  </si>
  <si>
    <t>練馬区</t>
  </si>
  <si>
    <t>ﾈﾘﾏｸ</t>
  </si>
  <si>
    <t>131211</t>
  </si>
  <si>
    <t>足立区</t>
  </si>
  <si>
    <t>ｱﾀﾞﾁｸ</t>
  </si>
  <si>
    <t>131229</t>
  </si>
  <si>
    <t>葛飾区</t>
  </si>
  <si>
    <t>ｶﾂｼｶｸ</t>
  </si>
  <si>
    <t>131237</t>
  </si>
  <si>
    <t>江戸川区</t>
  </si>
  <si>
    <t>ｴﾄﾞｶﾞﾜｸ</t>
  </si>
  <si>
    <t>132012</t>
  </si>
  <si>
    <t>八王子市</t>
  </si>
  <si>
    <t>ﾊﾁｵｳｼﾞｼ</t>
  </si>
  <si>
    <t>132021</t>
  </si>
  <si>
    <t>立川市</t>
  </si>
  <si>
    <t>ﾀﾁｶﾜｼ</t>
  </si>
  <si>
    <t>132039</t>
  </si>
  <si>
    <t>武蔵野市</t>
  </si>
  <si>
    <t>ﾑｻｼﾉｼ</t>
  </si>
  <si>
    <t>132047</t>
  </si>
  <si>
    <t>三鷹市</t>
  </si>
  <si>
    <t>ﾐﾀｶｼ</t>
  </si>
  <si>
    <t>132055</t>
  </si>
  <si>
    <t>青梅市</t>
  </si>
  <si>
    <t>ｵｳﾒｼ</t>
  </si>
  <si>
    <t>132063</t>
  </si>
  <si>
    <t>府中市</t>
  </si>
  <si>
    <t>ﾌﾁｭｳｼ</t>
  </si>
  <si>
    <t>132071</t>
  </si>
  <si>
    <t>昭島市</t>
  </si>
  <si>
    <t>ｱｷｼﾏｼ</t>
  </si>
  <si>
    <t>132080</t>
  </si>
  <si>
    <t>調布市</t>
  </si>
  <si>
    <t>ﾁｮｳﾌｼ</t>
  </si>
  <si>
    <t>132098</t>
  </si>
  <si>
    <t>町田市</t>
  </si>
  <si>
    <t>ﾏﾁﾀﾞｼ</t>
  </si>
  <si>
    <t>132101</t>
  </si>
  <si>
    <t>小金井市</t>
  </si>
  <si>
    <t>ｺｶﾞﾈｲｼ</t>
  </si>
  <si>
    <t>132110</t>
  </si>
  <si>
    <t>小平市</t>
  </si>
  <si>
    <t>ｺﾀﾞｲﾗｼ</t>
  </si>
  <si>
    <t>132128</t>
  </si>
  <si>
    <t>日野市</t>
  </si>
  <si>
    <t>ﾋﾉｼ</t>
  </si>
  <si>
    <t>132136</t>
  </si>
  <si>
    <t>東村山市</t>
  </si>
  <si>
    <t>ﾋｶﾞｼﾑﾗﾔﾏｼ</t>
  </si>
  <si>
    <t>132144</t>
  </si>
  <si>
    <t>国分寺市</t>
  </si>
  <si>
    <t>ｺｸﾌﾞﾝｼﾞｼ</t>
  </si>
  <si>
    <t>132152</t>
  </si>
  <si>
    <t>国立市</t>
  </si>
  <si>
    <t>ｸﾆﾀﾁｼ</t>
  </si>
  <si>
    <t>132187</t>
  </si>
  <si>
    <t>福生市</t>
  </si>
  <si>
    <t>ﾌｯｻｼ</t>
  </si>
  <si>
    <t>132195</t>
  </si>
  <si>
    <t>狛江市</t>
  </si>
  <si>
    <t>ｺﾏｴｼ</t>
  </si>
  <si>
    <t>132209</t>
  </si>
  <si>
    <t>東大和市</t>
  </si>
  <si>
    <t>ﾋｶﾞｼﾔﾏﾄｼ</t>
  </si>
  <si>
    <t>132217</t>
  </si>
  <si>
    <t>清瀬市</t>
  </si>
  <si>
    <t>ｷﾖｾｼ</t>
  </si>
  <si>
    <t>132225</t>
  </si>
  <si>
    <t>東久留米市</t>
  </si>
  <si>
    <t>ﾋｶﾞｼｸﾙﾒｼ</t>
  </si>
  <si>
    <t>132233</t>
  </si>
  <si>
    <t>武蔵村山市</t>
  </si>
  <si>
    <t>ﾑｻｼﾑﾗﾔﾏｼ</t>
  </si>
  <si>
    <t>132241</t>
  </si>
  <si>
    <t>多摩市</t>
  </si>
  <si>
    <t>ﾀﾏｼ</t>
  </si>
  <si>
    <t>132250</t>
  </si>
  <si>
    <t>稲城市</t>
  </si>
  <si>
    <t>ｲﾅｷﾞｼ</t>
  </si>
  <si>
    <t>132276</t>
  </si>
  <si>
    <t>羽村市</t>
  </si>
  <si>
    <t>ﾊﾑﾗｼ</t>
  </si>
  <si>
    <t>132284</t>
  </si>
  <si>
    <t>あきる野市</t>
  </si>
  <si>
    <t>ｱｷﾙﾉｼ</t>
  </si>
  <si>
    <t>132292</t>
  </si>
  <si>
    <t>西東京市</t>
  </si>
  <si>
    <t>ﾆｼﾄｳｷｮｳｼ</t>
  </si>
  <si>
    <t>133035</t>
  </si>
  <si>
    <t>瑞穂町</t>
  </si>
  <si>
    <t>ﾐｽﾞﾎﾏﾁ</t>
  </si>
  <si>
    <t>133051</t>
  </si>
  <si>
    <t>日の出町</t>
  </si>
  <si>
    <t>ﾋﾉﾃﾞﾏﾁ</t>
  </si>
  <si>
    <t>133078</t>
  </si>
  <si>
    <t>檜原村</t>
  </si>
  <si>
    <t>ﾋﾉﾊﾗﾑﾗ</t>
  </si>
  <si>
    <t>133086</t>
  </si>
  <si>
    <t>奥多摩町</t>
  </si>
  <si>
    <t>ｵｸﾀﾏﾏﾁ</t>
  </si>
  <si>
    <t>133612</t>
  </si>
  <si>
    <t>大島町</t>
  </si>
  <si>
    <t>ｵｵｼﾏﾏﾁ</t>
  </si>
  <si>
    <t>133621</t>
  </si>
  <si>
    <t>利島村</t>
  </si>
  <si>
    <t>ﾄｼﾏﾑﾗ</t>
  </si>
  <si>
    <t>133639</t>
  </si>
  <si>
    <t>新島村</t>
  </si>
  <si>
    <t>ﾆｲｼﾞﾏﾑﾗ</t>
  </si>
  <si>
    <t>133647</t>
  </si>
  <si>
    <t>神津島村</t>
  </si>
  <si>
    <t>ｺｳﾂﾞｼﾏﾑﾗ</t>
  </si>
  <si>
    <t>133817</t>
  </si>
  <si>
    <t>三宅村</t>
  </si>
  <si>
    <t>ﾐﾔｹﾑﾗ</t>
  </si>
  <si>
    <t>133825</t>
  </si>
  <si>
    <t>御蔵島村</t>
  </si>
  <si>
    <t>ﾐｸﾗｼﾞﾏﾑﾗ</t>
  </si>
  <si>
    <t>134015</t>
  </si>
  <si>
    <t>八丈町</t>
  </si>
  <si>
    <t>ﾊﾁｼﾞｮｳﾏﾁ</t>
  </si>
  <si>
    <t>134023</t>
  </si>
  <si>
    <t>青ヶ島村</t>
  </si>
  <si>
    <t>ｱｵｶﾞｼﾏﾑﾗ</t>
  </si>
  <si>
    <t>134210</t>
  </si>
  <si>
    <t>小笠原村</t>
  </si>
  <si>
    <t>ｵｶﾞｻﾜﾗﾑﾗ</t>
  </si>
  <si>
    <t>140007</t>
  </si>
  <si>
    <t>神奈川県</t>
  </si>
  <si>
    <t>ｶﾅｶﾞﾜｹﾝ</t>
  </si>
  <si>
    <t>141003</t>
  </si>
  <si>
    <t>横浜市</t>
  </si>
  <si>
    <t>ﾖｺﾊﾏｼ</t>
  </si>
  <si>
    <t>141305</t>
  </si>
  <si>
    <t>川崎市</t>
  </si>
  <si>
    <t>ｶﾜｻｷｼ</t>
  </si>
  <si>
    <t>141500</t>
  </si>
  <si>
    <t>相模原市</t>
  </si>
  <si>
    <t>ｻｶﾞﾐﾊﾗｼ</t>
  </si>
  <si>
    <t>142018</t>
  </si>
  <si>
    <t>横須賀市</t>
  </si>
  <si>
    <t>ﾖｺｽｶｼ</t>
  </si>
  <si>
    <t>142034</t>
  </si>
  <si>
    <t>平塚市</t>
  </si>
  <si>
    <t>ﾋﾗﾂｶｼ</t>
  </si>
  <si>
    <t>142042</t>
  </si>
  <si>
    <t>鎌倉市</t>
  </si>
  <si>
    <t>ｶﾏｸﾗｼ</t>
  </si>
  <si>
    <t>142051</t>
  </si>
  <si>
    <t>藤沢市</t>
  </si>
  <si>
    <t>ﾌｼﾞｻﾜｼ</t>
  </si>
  <si>
    <t>142069</t>
  </si>
  <si>
    <t>小田原市</t>
  </si>
  <si>
    <t>ｵﾀﾞﾜﾗｼ</t>
  </si>
  <si>
    <t>142077</t>
  </si>
  <si>
    <t>茅ヶ崎市</t>
  </si>
  <si>
    <t>ﾁｶﾞｻｷｼ</t>
  </si>
  <si>
    <t>142085</t>
  </si>
  <si>
    <t>逗子市</t>
  </si>
  <si>
    <t>ｽﾞｼｼ</t>
  </si>
  <si>
    <t>142107</t>
  </si>
  <si>
    <t>三浦市</t>
  </si>
  <si>
    <t>ﾐｳﾗｼ</t>
  </si>
  <si>
    <t>142115</t>
  </si>
  <si>
    <t>秦野市</t>
  </si>
  <si>
    <t>ﾊﾀﾞﾉｼ</t>
  </si>
  <si>
    <t>142123</t>
  </si>
  <si>
    <t>厚木市</t>
  </si>
  <si>
    <t>ｱﾂｷﾞｼ</t>
  </si>
  <si>
    <t>142131</t>
  </si>
  <si>
    <t>大和市</t>
  </si>
  <si>
    <t>ﾔﾏﾄｼ</t>
  </si>
  <si>
    <t>142140</t>
  </si>
  <si>
    <t>伊勢原市</t>
  </si>
  <si>
    <t>ｲｾﾊﾗｼ</t>
  </si>
  <si>
    <t>142158</t>
  </si>
  <si>
    <t>海老名市</t>
  </si>
  <si>
    <t>ｴﾋﾞﾅｼ</t>
  </si>
  <si>
    <t>142166</t>
  </si>
  <si>
    <t>座間市</t>
  </si>
  <si>
    <t>ｻﾞﾏｼ</t>
  </si>
  <si>
    <t>142174</t>
  </si>
  <si>
    <t>南足柄市</t>
  </si>
  <si>
    <t>ﾐﾅﾐｱｼｶﾞﾗｼ</t>
  </si>
  <si>
    <t>142182</t>
  </si>
  <si>
    <t>綾瀬市</t>
  </si>
  <si>
    <t>ｱﾔｾｼ</t>
  </si>
  <si>
    <t>143014</t>
  </si>
  <si>
    <t>葉山町</t>
  </si>
  <si>
    <t>ﾊﾔﾏﾏﾁ</t>
  </si>
  <si>
    <t>143219</t>
  </si>
  <si>
    <t>寒川町</t>
  </si>
  <si>
    <t>ｻﾑｶﾜﾏﾁ</t>
  </si>
  <si>
    <t>143413</t>
  </si>
  <si>
    <t>大磯町</t>
  </si>
  <si>
    <t>ｵｵｲｿﾏﾁ</t>
  </si>
  <si>
    <t>143421</t>
  </si>
  <si>
    <t>二宮町</t>
  </si>
  <si>
    <t>ﾆﾉﾐﾔﾏﾁ</t>
  </si>
  <si>
    <t>143618</t>
  </si>
  <si>
    <t>中井町</t>
  </si>
  <si>
    <t>ﾅｶｲﾏﾁ</t>
  </si>
  <si>
    <t>143626</t>
  </si>
  <si>
    <t>大井町</t>
  </si>
  <si>
    <t>ｵｵｲﾏﾁ</t>
  </si>
  <si>
    <t>143634</t>
  </si>
  <si>
    <t>松田町</t>
  </si>
  <si>
    <t>ﾏﾂﾀﾞﾏﾁ</t>
  </si>
  <si>
    <t>143642</t>
  </si>
  <si>
    <t>山北町</t>
  </si>
  <si>
    <t>ﾔﾏｷﾀﾏﾁ</t>
  </si>
  <si>
    <t>143669</t>
  </si>
  <si>
    <t>開成町</t>
  </si>
  <si>
    <t>ｶｲｾｲﾏﾁ</t>
  </si>
  <si>
    <t>143821</t>
  </si>
  <si>
    <t>箱根町</t>
  </si>
  <si>
    <t>ﾊｺﾈﾏﾁ</t>
  </si>
  <si>
    <t>143839</t>
  </si>
  <si>
    <t>真鶴町</t>
  </si>
  <si>
    <t>ﾏﾅﾂﾙﾏﾁ</t>
  </si>
  <si>
    <t>143847</t>
  </si>
  <si>
    <t>湯河原町</t>
  </si>
  <si>
    <t>ﾕｶﾞﾜﾗﾏﾁ</t>
  </si>
  <si>
    <t>144011</t>
  </si>
  <si>
    <t>愛川町</t>
  </si>
  <si>
    <t>ｱｲｶﾜﾏﾁ</t>
  </si>
  <si>
    <t>144029</t>
  </si>
  <si>
    <t>清川村</t>
  </si>
  <si>
    <t>ｷﾖｶﾜﾑﾗ</t>
  </si>
  <si>
    <t>150002</t>
  </si>
  <si>
    <t>新潟県</t>
  </si>
  <si>
    <t>ﾆｲｶﾞﾀｹﾝ</t>
  </si>
  <si>
    <t>151009</t>
  </si>
  <si>
    <t>新潟市</t>
  </si>
  <si>
    <t>ﾆｲｶﾞﾀｼ</t>
  </si>
  <si>
    <t>152021</t>
  </si>
  <si>
    <t>長岡市</t>
  </si>
  <si>
    <t>ﾅｶﾞｵｶｼ</t>
  </si>
  <si>
    <t>152048</t>
  </si>
  <si>
    <t>三条市</t>
  </si>
  <si>
    <t>ｻﾝｼﾞｮｳｼ</t>
  </si>
  <si>
    <t>152056</t>
  </si>
  <si>
    <t>柏崎市</t>
  </si>
  <si>
    <t>ｶｼﾜｻﾞｷｼ</t>
  </si>
  <si>
    <t>152064</t>
  </si>
  <si>
    <t>新発田市</t>
  </si>
  <si>
    <t>ｼﾊﾞﾀｼ</t>
  </si>
  <si>
    <t>152081</t>
  </si>
  <si>
    <t>小千谷市</t>
  </si>
  <si>
    <t>ｵﾁﾞﾔｼ</t>
  </si>
  <si>
    <t>152099</t>
  </si>
  <si>
    <t>加茂市</t>
  </si>
  <si>
    <t>ｶﾓｼ</t>
  </si>
  <si>
    <t>152102</t>
  </si>
  <si>
    <t>十日町市</t>
  </si>
  <si>
    <t>ﾄｵｶﾏﾁｼ</t>
  </si>
  <si>
    <t>152111</t>
  </si>
  <si>
    <t>見附市</t>
  </si>
  <si>
    <t>ﾐﾂｹｼ</t>
  </si>
  <si>
    <t>152129</t>
  </si>
  <si>
    <t>村上市</t>
  </si>
  <si>
    <t>ﾑﾗｶﾐｼ</t>
  </si>
  <si>
    <t>152137</t>
  </si>
  <si>
    <t>燕市</t>
  </si>
  <si>
    <t>ﾂﾊﾞﾒｼ</t>
  </si>
  <si>
    <t>152161</t>
  </si>
  <si>
    <t>糸魚川市</t>
  </si>
  <si>
    <t>ｲﾄｲｶﾞﾜｼ</t>
  </si>
  <si>
    <t>152170</t>
  </si>
  <si>
    <t>妙高市</t>
  </si>
  <si>
    <t>ﾐｮｳｺｳｼ</t>
  </si>
  <si>
    <t>152188</t>
  </si>
  <si>
    <t>五泉市</t>
  </si>
  <si>
    <t>ｺﾞｾﾝｼ</t>
  </si>
  <si>
    <t>152226</t>
  </si>
  <si>
    <t>上越市</t>
  </si>
  <si>
    <t>ｼﾞｮｳｴﾂｼ</t>
  </si>
  <si>
    <t>152234</t>
  </si>
  <si>
    <t>阿賀野市</t>
  </si>
  <si>
    <t>ｱｶﾞﾉｼ</t>
  </si>
  <si>
    <t>152242</t>
  </si>
  <si>
    <t>佐渡市</t>
  </si>
  <si>
    <t>ｻﾄﾞｼ</t>
  </si>
  <si>
    <t>152251</t>
  </si>
  <si>
    <t>魚沼市</t>
  </si>
  <si>
    <t>ｳｵﾇﾏｼ</t>
  </si>
  <si>
    <t>152269</t>
  </si>
  <si>
    <t>南魚沼市</t>
  </si>
  <si>
    <t>ﾐﾅﾐｳｵﾇﾏｼ</t>
  </si>
  <si>
    <t>152277</t>
  </si>
  <si>
    <t>胎内市</t>
  </si>
  <si>
    <t>ﾀｲﾅｲｼ</t>
  </si>
  <si>
    <t>153079</t>
  </si>
  <si>
    <t>聖籠町</t>
  </si>
  <si>
    <t>ｾｲﾛｳﾏﾁ</t>
  </si>
  <si>
    <t>153427</t>
  </si>
  <si>
    <t>弥彦村</t>
  </si>
  <si>
    <t>ﾔﾋｺﾑﾗ</t>
  </si>
  <si>
    <t>153613</t>
  </si>
  <si>
    <t>田上町</t>
  </si>
  <si>
    <t>ﾀｶﾞﾐﾏﾁ</t>
  </si>
  <si>
    <t>153851</t>
  </si>
  <si>
    <t>阿賀町</t>
  </si>
  <si>
    <t>ｱｶﾞﾏﾁ</t>
  </si>
  <si>
    <t>154059</t>
  </si>
  <si>
    <t>出雲崎町</t>
  </si>
  <si>
    <t>ｲｽﾞﾓｻﾞｷﾏﾁ</t>
  </si>
  <si>
    <t>154610</t>
  </si>
  <si>
    <t>湯沢町</t>
  </si>
  <si>
    <t>ﾕｻﾞﾜﾏﾁ</t>
  </si>
  <si>
    <t>154822</t>
  </si>
  <si>
    <t>津南町</t>
  </si>
  <si>
    <t>ﾂﾅﾝﾏﾁ</t>
  </si>
  <si>
    <t>155047</t>
  </si>
  <si>
    <t>刈羽村</t>
  </si>
  <si>
    <t>ｶﾘﾜﾑﾗ</t>
  </si>
  <si>
    <t>155811</t>
  </si>
  <si>
    <t>関川村</t>
  </si>
  <si>
    <t>ｾｷｶﾜﾑﾗ</t>
  </si>
  <si>
    <t>155861</t>
  </si>
  <si>
    <t>粟島浦村</t>
  </si>
  <si>
    <t>ｱﾜｼﾏｳﾗﾑﾗ</t>
  </si>
  <si>
    <t>160008</t>
  </si>
  <si>
    <t>富山県</t>
  </si>
  <si>
    <t>ﾄﾔﾏｹﾝ</t>
  </si>
  <si>
    <t>162019</t>
  </si>
  <si>
    <t>富山市</t>
  </si>
  <si>
    <t>ﾄﾔﾏｼ</t>
  </si>
  <si>
    <t>162027</t>
  </si>
  <si>
    <t>高岡市</t>
  </si>
  <si>
    <t>ﾀｶｵｶｼ</t>
  </si>
  <si>
    <t>162043</t>
  </si>
  <si>
    <t>魚津市</t>
  </si>
  <si>
    <t>ｳｵﾂﾞｼ</t>
  </si>
  <si>
    <t>162051</t>
  </si>
  <si>
    <t>氷見市</t>
  </si>
  <si>
    <t>ﾋﾐｼ</t>
  </si>
  <si>
    <t>162060</t>
  </si>
  <si>
    <t>滑川市</t>
  </si>
  <si>
    <t>ﾅﾒﾘｶﾜｼ</t>
  </si>
  <si>
    <t>162078</t>
  </si>
  <si>
    <t>黒部市</t>
  </si>
  <si>
    <t>ｸﾛﾍﾞｼ</t>
  </si>
  <si>
    <t>162086</t>
  </si>
  <si>
    <t>砺波市</t>
  </si>
  <si>
    <t>ﾄﾅﾐｼ</t>
  </si>
  <si>
    <t>162094</t>
  </si>
  <si>
    <t>小矢部市</t>
  </si>
  <si>
    <t>ｵﾔﾍﾞｼ</t>
  </si>
  <si>
    <t>162108</t>
  </si>
  <si>
    <t>南砺市</t>
  </si>
  <si>
    <t>ﾅﾝﾄｼ</t>
  </si>
  <si>
    <t>162116</t>
  </si>
  <si>
    <t>射水市</t>
  </si>
  <si>
    <t>ｲﾐｽﾞｼ</t>
  </si>
  <si>
    <t>163210</t>
  </si>
  <si>
    <t>舟橋村</t>
  </si>
  <si>
    <t>ﾌﾅﾊｼﾑﾗ</t>
  </si>
  <si>
    <t>163228</t>
  </si>
  <si>
    <t>上市町</t>
  </si>
  <si>
    <t>ｶﾐｲﾁﾏﾁ</t>
  </si>
  <si>
    <t>163236</t>
  </si>
  <si>
    <t>立山町</t>
  </si>
  <si>
    <t>ﾀﾃﾔﾏﾏﾁ</t>
  </si>
  <si>
    <t>163422</t>
  </si>
  <si>
    <t>入善町</t>
  </si>
  <si>
    <t>ﾆｭｳｾﾞﾝﾏﾁ</t>
  </si>
  <si>
    <t>163431</t>
  </si>
  <si>
    <t>170003</t>
  </si>
  <si>
    <t>石川県</t>
  </si>
  <si>
    <t>ｲｼｶﾜｹﾝ</t>
  </si>
  <si>
    <t>172014</t>
  </si>
  <si>
    <t>金沢市</t>
  </si>
  <si>
    <t>ｶﾅｻﾞﾜｼ</t>
  </si>
  <si>
    <t>172022</t>
  </si>
  <si>
    <t>七尾市</t>
  </si>
  <si>
    <t>ﾅﾅｵｼ</t>
  </si>
  <si>
    <t>172031</t>
  </si>
  <si>
    <t>小松市</t>
  </si>
  <si>
    <t>ｺﾏﾂｼ</t>
  </si>
  <si>
    <t>172049</t>
  </si>
  <si>
    <t>輪島市</t>
  </si>
  <si>
    <t>ﾜｼﾞﾏｼ</t>
  </si>
  <si>
    <t>172057</t>
  </si>
  <si>
    <t>珠洲市</t>
  </si>
  <si>
    <t>ｽｽﾞｼ</t>
  </si>
  <si>
    <t>172065</t>
  </si>
  <si>
    <t>加賀市</t>
  </si>
  <si>
    <t>ｶｶﾞｼ</t>
  </si>
  <si>
    <t>172073</t>
  </si>
  <si>
    <t>羽咋市</t>
  </si>
  <si>
    <t>ﾊｸｲｼ</t>
  </si>
  <si>
    <t>172090</t>
  </si>
  <si>
    <t>かほく市</t>
  </si>
  <si>
    <t>ｶﾎｸｼ</t>
  </si>
  <si>
    <t>172103</t>
  </si>
  <si>
    <t>白山市</t>
  </si>
  <si>
    <t>ﾊｸｻﾝｼ</t>
  </si>
  <si>
    <t>172111</t>
  </si>
  <si>
    <t>能美市</t>
  </si>
  <si>
    <t>ﾉﾐｼ</t>
  </si>
  <si>
    <t>172120</t>
  </si>
  <si>
    <t>野々市市</t>
  </si>
  <si>
    <t>ﾉﾉｲﾁｼ</t>
  </si>
  <si>
    <t>173240</t>
  </si>
  <si>
    <t>川北町</t>
  </si>
  <si>
    <t>ｶﾜｷﾀﾏﾁ</t>
  </si>
  <si>
    <t>173614</t>
  </si>
  <si>
    <t>津幡町</t>
  </si>
  <si>
    <t>ﾂﾊﾞﾀﾏﾁ</t>
  </si>
  <si>
    <t>173657</t>
  </si>
  <si>
    <t>内灘町</t>
  </si>
  <si>
    <t>ｳﾁﾅﾀﾞﾏﾁ</t>
  </si>
  <si>
    <t>173843</t>
  </si>
  <si>
    <t>志賀町</t>
  </si>
  <si>
    <t>ｼｶﾏﾁ</t>
  </si>
  <si>
    <t>173860</t>
  </si>
  <si>
    <t>宝達志水町</t>
  </si>
  <si>
    <t>ﾎｳﾀﾞﾂｼﾐｽﾞﾁｮｳ</t>
  </si>
  <si>
    <t>174076</t>
  </si>
  <si>
    <t>中能登町</t>
  </si>
  <si>
    <t>ﾅｶﾉﾄﾏﾁ</t>
  </si>
  <si>
    <t>174611</t>
  </si>
  <si>
    <t>穴水町</t>
  </si>
  <si>
    <t>ｱﾅﾐｽﾞﾏﾁ</t>
  </si>
  <si>
    <t>174637</t>
  </si>
  <si>
    <t>能登町</t>
  </si>
  <si>
    <t>ﾉﾄﾁｮｳ</t>
  </si>
  <si>
    <t>180009</t>
  </si>
  <si>
    <t>福井県</t>
  </si>
  <si>
    <t>ﾌｸｲｹﾝ</t>
  </si>
  <si>
    <t>182010</t>
  </si>
  <si>
    <t>福井市</t>
  </si>
  <si>
    <t>ﾌｸｲｼ</t>
  </si>
  <si>
    <t>182028</t>
  </si>
  <si>
    <t>敦賀市</t>
  </si>
  <si>
    <t>ﾂﾙｶﾞｼ</t>
  </si>
  <si>
    <t>182044</t>
  </si>
  <si>
    <t>小浜市</t>
  </si>
  <si>
    <t>ｵﾊﾞﾏｼ</t>
  </si>
  <si>
    <t>182052</t>
  </si>
  <si>
    <t>大野市</t>
  </si>
  <si>
    <t>ｵｵﾉｼ</t>
  </si>
  <si>
    <t>182061</t>
  </si>
  <si>
    <t>勝山市</t>
  </si>
  <si>
    <t>ｶﾂﾔﾏｼ</t>
  </si>
  <si>
    <t>182079</t>
  </si>
  <si>
    <t>鯖江市</t>
  </si>
  <si>
    <t>ｻﾊﾞｴｼ</t>
  </si>
  <si>
    <t>182087</t>
  </si>
  <si>
    <t>あわら市</t>
  </si>
  <si>
    <t>ｱﾜﾗｼ</t>
  </si>
  <si>
    <t>182095</t>
  </si>
  <si>
    <t>越前市</t>
  </si>
  <si>
    <t>ｴﾁｾﾞﾝｼ</t>
  </si>
  <si>
    <t>182109</t>
  </si>
  <si>
    <t>坂井市</t>
  </si>
  <si>
    <t>ｻｶｲｼ</t>
  </si>
  <si>
    <t>183229</t>
  </si>
  <si>
    <t>永平寺町</t>
  </si>
  <si>
    <t>ｴｲﾍｲｼﾞﾁｮｳ</t>
  </si>
  <si>
    <t>183822</t>
  </si>
  <si>
    <t>184047</t>
  </si>
  <si>
    <t>南越前町</t>
  </si>
  <si>
    <t>ﾐﾅﾐｴﾁｾﾞﾝﾁｮｳ</t>
  </si>
  <si>
    <t>184233</t>
  </si>
  <si>
    <t>越前町</t>
  </si>
  <si>
    <t>ｴﾁｾﾞﾝﾁｮｳ</t>
  </si>
  <si>
    <t>184420</t>
  </si>
  <si>
    <t>美浜町</t>
  </si>
  <si>
    <t>ﾐﾊﾏﾁｮｳ</t>
  </si>
  <si>
    <t>184811</t>
  </si>
  <si>
    <t>高浜町</t>
  </si>
  <si>
    <t>ﾀｶﾊﾏﾁｮｳ</t>
  </si>
  <si>
    <t>184837</t>
  </si>
  <si>
    <t>おおい町</t>
  </si>
  <si>
    <t>ｵｵｲﾁｮｳ</t>
  </si>
  <si>
    <t>185019</t>
  </si>
  <si>
    <t>若狭町</t>
  </si>
  <si>
    <t>ﾜｶｻﾁｮｳ</t>
  </si>
  <si>
    <t>190004</t>
  </si>
  <si>
    <t>山梨県</t>
  </si>
  <si>
    <t>ﾔﾏﾅｼｹﾝ</t>
  </si>
  <si>
    <t>192015</t>
  </si>
  <si>
    <t>甲府市</t>
  </si>
  <si>
    <t>ｺｳﾌｼ</t>
  </si>
  <si>
    <t>192023</t>
  </si>
  <si>
    <t>富士吉田市</t>
  </si>
  <si>
    <t>ﾌｼﾞﾖｼﾀﾞｼ</t>
  </si>
  <si>
    <t>192040</t>
  </si>
  <si>
    <t>都留市</t>
  </si>
  <si>
    <t>ﾂﾙｼ</t>
  </si>
  <si>
    <t>192058</t>
  </si>
  <si>
    <t>山梨市</t>
  </si>
  <si>
    <t>ﾔﾏﾅｼｼ</t>
  </si>
  <si>
    <t>192066</t>
  </si>
  <si>
    <t>大月市</t>
  </si>
  <si>
    <t>ｵｵﾂｷｼ</t>
  </si>
  <si>
    <t>192074</t>
  </si>
  <si>
    <t>韮崎市</t>
  </si>
  <si>
    <t>ﾆﾗｻｷｼ</t>
  </si>
  <si>
    <t>192082</t>
  </si>
  <si>
    <t>南アルプス市</t>
  </si>
  <si>
    <t>ﾐﾅﾐｱﾙﾌﾟｽｼ</t>
  </si>
  <si>
    <t>192091</t>
  </si>
  <si>
    <t>北杜市</t>
  </si>
  <si>
    <t>192104</t>
  </si>
  <si>
    <t>甲斐市</t>
  </si>
  <si>
    <t>ｶｲｼ</t>
  </si>
  <si>
    <t>192112</t>
  </si>
  <si>
    <t>笛吹市</t>
  </si>
  <si>
    <t>ﾌｴﾌｷｼ</t>
  </si>
  <si>
    <t>192121</t>
  </si>
  <si>
    <t>上野原市</t>
  </si>
  <si>
    <t>ｳｴﾉﾊﾗｼ</t>
  </si>
  <si>
    <t>192139</t>
  </si>
  <si>
    <t>甲州市</t>
  </si>
  <si>
    <t>ｺｳｼｭｳｼ</t>
  </si>
  <si>
    <t>192147</t>
  </si>
  <si>
    <t>中央市</t>
  </si>
  <si>
    <t>ﾁｭｳｵｳｼ</t>
  </si>
  <si>
    <t>193461</t>
  </si>
  <si>
    <t>市川三郷町</t>
  </si>
  <si>
    <t>ｲﾁｶﾜﾐｻﾄﾁｮｳ</t>
  </si>
  <si>
    <t>193640</t>
  </si>
  <si>
    <t>早川町</t>
  </si>
  <si>
    <t>ﾊﾔｶﾜﾁｮｳ</t>
  </si>
  <si>
    <t>193658</t>
  </si>
  <si>
    <t>身延町</t>
  </si>
  <si>
    <t>ﾐﾉﾌﾞﾁｮｳ</t>
  </si>
  <si>
    <t>193666</t>
  </si>
  <si>
    <t>193682</t>
  </si>
  <si>
    <t>富士川町</t>
  </si>
  <si>
    <t>ﾌｼﾞｶﾜﾁｮｳ</t>
  </si>
  <si>
    <t>193844</t>
  </si>
  <si>
    <t>昭和町</t>
  </si>
  <si>
    <t>ｼｮｳﾜﾁｮｳ</t>
  </si>
  <si>
    <t>194221</t>
  </si>
  <si>
    <t>道志村</t>
  </si>
  <si>
    <t>ﾄﾞｳｼﾑﾗ</t>
  </si>
  <si>
    <t>194239</t>
  </si>
  <si>
    <t>西桂町</t>
  </si>
  <si>
    <t>ﾆｼｶﾂﾗﾁｮｳ</t>
  </si>
  <si>
    <t>194247</t>
  </si>
  <si>
    <t>忍野村</t>
  </si>
  <si>
    <t>ｵｼﾉﾑﾗ</t>
  </si>
  <si>
    <t>194255</t>
  </si>
  <si>
    <t>山中湖村</t>
  </si>
  <si>
    <t>ﾔﾏﾅｶｺﾑﾗ</t>
  </si>
  <si>
    <t>194298</t>
  </si>
  <si>
    <t>鳴沢村</t>
  </si>
  <si>
    <t>ﾅﾙｻﾜﾑﾗ</t>
  </si>
  <si>
    <t>194301</t>
  </si>
  <si>
    <t>富士河口湖町</t>
  </si>
  <si>
    <t>ﾌｼﾞｶﾜｸﾞﾁｺﾏﾁ</t>
  </si>
  <si>
    <t>194425</t>
  </si>
  <si>
    <t>小菅村</t>
  </si>
  <si>
    <t>ｺｽｹﾞﾑﾗ</t>
  </si>
  <si>
    <t>194433</t>
  </si>
  <si>
    <t>丹波山村</t>
  </si>
  <si>
    <t>ﾀﾊﾞﾔﾏﾑﾗ</t>
  </si>
  <si>
    <t>200000</t>
  </si>
  <si>
    <t>長野県</t>
  </si>
  <si>
    <t>ﾅｶﾞﾉｹﾝ</t>
  </si>
  <si>
    <t>202011</t>
  </si>
  <si>
    <t>長野市</t>
  </si>
  <si>
    <t>ﾅｶﾞﾉｼ</t>
  </si>
  <si>
    <t>202029</t>
  </si>
  <si>
    <t>松本市</t>
  </si>
  <si>
    <t>ﾏﾂﾓﾄｼ</t>
  </si>
  <si>
    <t>202037</t>
  </si>
  <si>
    <t>上田市</t>
  </si>
  <si>
    <t>ｳｴﾀﾞｼ</t>
  </si>
  <si>
    <t>202045</t>
  </si>
  <si>
    <t>岡谷市</t>
  </si>
  <si>
    <t>ｵｶﾔｼ</t>
  </si>
  <si>
    <t>202053</t>
  </si>
  <si>
    <t>飯田市</t>
  </si>
  <si>
    <t>ｲｲﾀﾞｼ</t>
  </si>
  <si>
    <t>202061</t>
  </si>
  <si>
    <t>諏訪市</t>
  </si>
  <si>
    <t>ｽﾜｼ</t>
  </si>
  <si>
    <t>202070</t>
  </si>
  <si>
    <t>須坂市</t>
  </si>
  <si>
    <t>ｽｻﾞｶｼ</t>
  </si>
  <si>
    <t>202088</t>
  </si>
  <si>
    <t>小諸市</t>
  </si>
  <si>
    <t>ｺﾓﾛｼ</t>
  </si>
  <si>
    <t>202096</t>
  </si>
  <si>
    <t>伊那市</t>
  </si>
  <si>
    <t>ｲﾅｼ</t>
  </si>
  <si>
    <t>202100</t>
  </si>
  <si>
    <t>駒ヶ根市</t>
  </si>
  <si>
    <t>ｺﾏｶﾞﾈｼ</t>
  </si>
  <si>
    <t>202118</t>
  </si>
  <si>
    <t>中野市</t>
  </si>
  <si>
    <t>ﾅｶﾉｼ</t>
  </si>
  <si>
    <t>202126</t>
  </si>
  <si>
    <t>大町市</t>
  </si>
  <si>
    <t>ｵｵﾏﾁｼ</t>
  </si>
  <si>
    <t>202134</t>
  </si>
  <si>
    <t>飯山市</t>
  </si>
  <si>
    <t>ｲｲﾔﾏｼ</t>
  </si>
  <si>
    <t>202142</t>
  </si>
  <si>
    <t>茅野市</t>
  </si>
  <si>
    <t>ﾁﾉｼ</t>
  </si>
  <si>
    <t>202151</t>
  </si>
  <si>
    <t>塩尻市</t>
  </si>
  <si>
    <t>ｼｵｼﾞﾘｼ</t>
  </si>
  <si>
    <t>202177</t>
  </si>
  <si>
    <t>佐久市</t>
  </si>
  <si>
    <t>ｻｸｼ</t>
  </si>
  <si>
    <t>202185</t>
  </si>
  <si>
    <t>千曲市</t>
  </si>
  <si>
    <t>ﾁｸﾏｼ</t>
  </si>
  <si>
    <t>202193</t>
  </si>
  <si>
    <t>東御市</t>
  </si>
  <si>
    <t>ﾄｳﾐｼ</t>
  </si>
  <si>
    <t>202207</t>
  </si>
  <si>
    <t>安曇野市</t>
  </si>
  <si>
    <t>ｱﾂﾞﾐﾉｼ</t>
  </si>
  <si>
    <t>203033</t>
  </si>
  <si>
    <t>小海町</t>
  </si>
  <si>
    <t>ｺｳﾐﾏﾁ</t>
  </si>
  <si>
    <t>203041</t>
  </si>
  <si>
    <t>川上村</t>
  </si>
  <si>
    <t>ｶﾜｶﾐﾑﾗ</t>
  </si>
  <si>
    <t>203050</t>
  </si>
  <si>
    <t>ﾐﾅﾐﾏｷﾑﾗ</t>
  </si>
  <si>
    <t>203068</t>
  </si>
  <si>
    <t>南相木村</t>
  </si>
  <si>
    <t>ﾐﾅﾐｱｲｷﾑﾗ</t>
  </si>
  <si>
    <t>203076</t>
  </si>
  <si>
    <t>北相木村</t>
  </si>
  <si>
    <t>ｷﾀｱｲｷﾑﾗ</t>
  </si>
  <si>
    <t>203092</t>
  </si>
  <si>
    <t>佐久穂町</t>
  </si>
  <si>
    <t>ｻｸﾎﾏﾁ</t>
  </si>
  <si>
    <t>203211</t>
  </si>
  <si>
    <t>軽井沢町</t>
  </si>
  <si>
    <t>ｶﾙｲｻﾞﾜﾏﾁ</t>
  </si>
  <si>
    <t>203238</t>
  </si>
  <si>
    <t>御代田町</t>
  </si>
  <si>
    <t>ﾐﾖﾀﾏﾁ</t>
  </si>
  <si>
    <t>203246</t>
  </si>
  <si>
    <t>立科町</t>
  </si>
  <si>
    <t>ﾀﾃｼﾅﾏﾁ</t>
  </si>
  <si>
    <t>203491</t>
  </si>
  <si>
    <t>青木村</t>
  </si>
  <si>
    <t>ｱｵｷﾑﾗ</t>
  </si>
  <si>
    <t>203505</t>
  </si>
  <si>
    <t>長和町</t>
  </si>
  <si>
    <t>ﾅｶﾞﾜﾏﾁ</t>
  </si>
  <si>
    <t>203611</t>
  </si>
  <si>
    <t>下諏訪町</t>
  </si>
  <si>
    <t>ｼﾓｽﾜﾏﾁ</t>
  </si>
  <si>
    <t>203629</t>
  </si>
  <si>
    <t>富士見町</t>
  </si>
  <si>
    <t>ﾌｼﾞﾐﾏﾁ</t>
  </si>
  <si>
    <t>203637</t>
  </si>
  <si>
    <t>原村</t>
  </si>
  <si>
    <t>ﾊﾗﾑﾗ</t>
  </si>
  <si>
    <t>203823</t>
  </si>
  <si>
    <t>辰野町</t>
  </si>
  <si>
    <t>ﾀﾂﾉﾏﾁ</t>
  </si>
  <si>
    <t>203831</t>
  </si>
  <si>
    <t>箕輪町</t>
  </si>
  <si>
    <t>ﾐﾉﾜﾏﾁ</t>
  </si>
  <si>
    <t>203840</t>
  </si>
  <si>
    <t>飯島町</t>
  </si>
  <si>
    <t>ｲｲｼﾞﾏﾏﾁ</t>
  </si>
  <si>
    <t>203858</t>
  </si>
  <si>
    <t>南箕輪村</t>
  </si>
  <si>
    <t>ﾐﾅﾐﾐﾉﾜﾑﾗ</t>
  </si>
  <si>
    <t>203866</t>
  </si>
  <si>
    <t>中川村</t>
  </si>
  <si>
    <t>ﾅｶｶﾞﾜﾑﾗ</t>
  </si>
  <si>
    <t>203882</t>
  </si>
  <si>
    <t>宮田村</t>
  </si>
  <si>
    <t>ﾐﾔﾀﾞﾑﾗ</t>
  </si>
  <si>
    <t>204021</t>
  </si>
  <si>
    <t>松川町</t>
  </si>
  <si>
    <t>ﾏﾂｶﾜﾏﾁ</t>
  </si>
  <si>
    <t>204030</t>
  </si>
  <si>
    <t>高森町</t>
  </si>
  <si>
    <t>ﾀｶﾓﾘﾏﾁ</t>
  </si>
  <si>
    <t>204048</t>
  </si>
  <si>
    <t>阿南町</t>
  </si>
  <si>
    <t>ｱﾅﾝﾁｮｳ</t>
  </si>
  <si>
    <t>204072</t>
  </si>
  <si>
    <t>阿智村</t>
  </si>
  <si>
    <t>ｱﾁﾑﾗ</t>
  </si>
  <si>
    <t>204099</t>
  </si>
  <si>
    <t>平谷村</t>
  </si>
  <si>
    <t>ﾋﾗﾔﾑﾗ</t>
  </si>
  <si>
    <t>204102</t>
  </si>
  <si>
    <t>根羽村</t>
  </si>
  <si>
    <t>ﾈﾊﾞﾑﾗ</t>
  </si>
  <si>
    <t>204111</t>
  </si>
  <si>
    <t>下條村</t>
  </si>
  <si>
    <t>ｼﾓｼﾞｮｳﾑﾗ</t>
  </si>
  <si>
    <t>204129</t>
  </si>
  <si>
    <t>売木村</t>
  </si>
  <si>
    <t>ｳﾙｷﾞﾑﾗ</t>
  </si>
  <si>
    <t>204137</t>
  </si>
  <si>
    <t>天龍村</t>
  </si>
  <si>
    <t>ﾃﾝﾘｭｳﾑﾗ</t>
  </si>
  <si>
    <t>204145</t>
  </si>
  <si>
    <t>泰阜村</t>
  </si>
  <si>
    <t>ﾔｽｵｶﾑﾗ</t>
  </si>
  <si>
    <t>204153</t>
  </si>
  <si>
    <t>喬木村</t>
  </si>
  <si>
    <t>ﾀｶｷﾞﾑﾗ</t>
  </si>
  <si>
    <t>204161</t>
  </si>
  <si>
    <t>豊丘村</t>
  </si>
  <si>
    <t>ﾄﾖｵｶﾑﾗ</t>
  </si>
  <si>
    <t>204170</t>
  </si>
  <si>
    <t>大鹿村</t>
  </si>
  <si>
    <t>ｵｵｼｶﾑﾗ</t>
  </si>
  <si>
    <t>204226</t>
  </si>
  <si>
    <t>上松町</t>
  </si>
  <si>
    <t>ｱｹﾞﾏﾂﾏﾁ</t>
  </si>
  <si>
    <t>204234</t>
  </si>
  <si>
    <t>南木曽町</t>
  </si>
  <si>
    <t>ﾅｷﾞｿﾏﾁ</t>
  </si>
  <si>
    <t>204251</t>
  </si>
  <si>
    <t>木祖村</t>
  </si>
  <si>
    <t>ｷｿﾑﾗ</t>
  </si>
  <si>
    <t>204293</t>
  </si>
  <si>
    <t>王滝村</t>
  </si>
  <si>
    <t>ｵｳﾀｷﾑﾗ</t>
  </si>
  <si>
    <t>204307</t>
  </si>
  <si>
    <t>大桑村</t>
  </si>
  <si>
    <t>ｵｵｸﾜﾑﾗ</t>
  </si>
  <si>
    <t>204323</t>
  </si>
  <si>
    <t>木曽町</t>
  </si>
  <si>
    <t>ｷｿﾏﾁ</t>
  </si>
  <si>
    <t>204463</t>
  </si>
  <si>
    <t>麻績村</t>
  </si>
  <si>
    <t>ｵﾐﾑﾗ</t>
  </si>
  <si>
    <t>204480</t>
  </si>
  <si>
    <t>生坂村</t>
  </si>
  <si>
    <t>ｲｸｻｶﾑﾗ</t>
  </si>
  <si>
    <t>204501</t>
  </si>
  <si>
    <t>山形村</t>
  </si>
  <si>
    <t>ﾔﾏｶﾞﾀﾑﾗ</t>
  </si>
  <si>
    <t>204510</t>
  </si>
  <si>
    <t>朝日村</t>
  </si>
  <si>
    <t>ｱｻﾋﾑﾗ</t>
  </si>
  <si>
    <t>204528</t>
  </si>
  <si>
    <t>筑北村</t>
  </si>
  <si>
    <t>ﾁｸﾎｸﾑﾗ</t>
  </si>
  <si>
    <t>204811</t>
  </si>
  <si>
    <t>ｲｹﾀﾞﾏﾁ</t>
  </si>
  <si>
    <t>204820</t>
  </si>
  <si>
    <t>松川村</t>
  </si>
  <si>
    <t>ﾏﾂｶﾜﾑﾗ</t>
  </si>
  <si>
    <t>204854</t>
  </si>
  <si>
    <t>白馬村</t>
  </si>
  <si>
    <t>ﾊｸﾊﾞﾑﾗ</t>
  </si>
  <si>
    <t>204862</t>
  </si>
  <si>
    <t>小谷村</t>
  </si>
  <si>
    <t>ｵﾀﾘﾑﾗ</t>
  </si>
  <si>
    <t>205214</t>
  </si>
  <si>
    <t>坂城町</t>
  </si>
  <si>
    <t>ｻｶｷﾏﾁ</t>
  </si>
  <si>
    <t>205419</t>
  </si>
  <si>
    <t>小布施町</t>
  </si>
  <si>
    <t>ｵﾌﾞｾﾏﾁ</t>
  </si>
  <si>
    <t>205435</t>
  </si>
  <si>
    <t>205613</t>
  </si>
  <si>
    <t>山ノ内町</t>
  </si>
  <si>
    <t>ﾔﾏﾉｳﾁﾏﾁ</t>
  </si>
  <si>
    <t>205621</t>
  </si>
  <si>
    <t>木島平村</t>
  </si>
  <si>
    <t>ｷｼﾞﾏﾀﾞｲﾗﾑﾗ</t>
  </si>
  <si>
    <t>205630</t>
  </si>
  <si>
    <t>野沢温泉村</t>
  </si>
  <si>
    <t>ﾉｻﾞﾜｵﾝｾﾝﾑﾗ</t>
  </si>
  <si>
    <t>205834</t>
  </si>
  <si>
    <t>信濃町</t>
  </si>
  <si>
    <t>ｼﾅﾉﾏﾁ</t>
  </si>
  <si>
    <t>205885</t>
  </si>
  <si>
    <t>小川村</t>
  </si>
  <si>
    <t>ｵｶﾞﾜﾑﾗ</t>
  </si>
  <si>
    <t>205907</t>
  </si>
  <si>
    <t>飯綱町</t>
  </si>
  <si>
    <t>ｲｲﾂﾞﾅﾏﾁ</t>
  </si>
  <si>
    <t>206024</t>
  </si>
  <si>
    <t>栄村</t>
  </si>
  <si>
    <t>ｻｶｴﾑﾗ</t>
  </si>
  <si>
    <t>210005</t>
  </si>
  <si>
    <t>岐阜県</t>
  </si>
  <si>
    <t>ｷﾞﾌｹﾝ</t>
  </si>
  <si>
    <t>212016</t>
  </si>
  <si>
    <t>岐阜市</t>
  </si>
  <si>
    <t>ｷﾞﾌｼ</t>
  </si>
  <si>
    <t>212024</t>
  </si>
  <si>
    <t>大垣市</t>
  </si>
  <si>
    <t>ｵｵｶﾞｷｼ</t>
  </si>
  <si>
    <t>212032</t>
  </si>
  <si>
    <t>高山市</t>
  </si>
  <si>
    <t>ﾀｶﾔﾏｼ</t>
  </si>
  <si>
    <t>212041</t>
  </si>
  <si>
    <t>多治見市</t>
  </si>
  <si>
    <t>ﾀｼﾞﾐｼ</t>
  </si>
  <si>
    <t>212059</t>
  </si>
  <si>
    <t>関市</t>
  </si>
  <si>
    <t>ｾｷｼ</t>
  </si>
  <si>
    <t>212067</t>
  </si>
  <si>
    <t>中津川市</t>
  </si>
  <si>
    <t>ﾅｶﾂｶﾞﾜｼ</t>
  </si>
  <si>
    <t>212075</t>
  </si>
  <si>
    <t>美濃市</t>
  </si>
  <si>
    <t>ﾐﾉｼ</t>
  </si>
  <si>
    <t>212083</t>
  </si>
  <si>
    <t>瑞浪市</t>
  </si>
  <si>
    <t>ﾐｽﾞﾅﾐｼ</t>
  </si>
  <si>
    <t>212091</t>
  </si>
  <si>
    <t>羽島市</t>
  </si>
  <si>
    <t>ﾊｼﾏｼ</t>
  </si>
  <si>
    <t>212105</t>
  </si>
  <si>
    <t>恵那市</t>
  </si>
  <si>
    <t>ｴﾅｼ</t>
  </si>
  <si>
    <t>212113</t>
  </si>
  <si>
    <t>美濃加茂市</t>
  </si>
  <si>
    <t>ﾐﾉｶﾓｼ</t>
  </si>
  <si>
    <t>212121</t>
  </si>
  <si>
    <t>土岐市</t>
  </si>
  <si>
    <t>ﾄｷｼ</t>
  </si>
  <si>
    <t>212130</t>
  </si>
  <si>
    <t>各務原市</t>
  </si>
  <si>
    <t>ｶｶﾐｶﾞﾊﾗｼ</t>
  </si>
  <si>
    <t>212148</t>
  </si>
  <si>
    <t>可児市</t>
  </si>
  <si>
    <t>ｶﾆｼ</t>
  </si>
  <si>
    <t>212156</t>
  </si>
  <si>
    <t>山県市</t>
  </si>
  <si>
    <t>212164</t>
  </si>
  <si>
    <t>瑞穂市</t>
  </si>
  <si>
    <t>ﾐｽﾞﾎｼ</t>
  </si>
  <si>
    <t>212172</t>
  </si>
  <si>
    <t>飛騨市</t>
  </si>
  <si>
    <t>ﾋﾀﾞｼ</t>
  </si>
  <si>
    <t>212181</t>
  </si>
  <si>
    <t>本巣市</t>
  </si>
  <si>
    <t>ﾓﾄｽｼ</t>
  </si>
  <si>
    <t>212199</t>
  </si>
  <si>
    <t>郡上市</t>
  </si>
  <si>
    <t>ｸﾞｼﾞｮｳｼ</t>
  </si>
  <si>
    <t>212202</t>
  </si>
  <si>
    <t>下呂市</t>
  </si>
  <si>
    <t>ｹﾞﾛｼ</t>
  </si>
  <si>
    <t>212211</t>
  </si>
  <si>
    <t>海津市</t>
  </si>
  <si>
    <t>ｶｲﾂﾞｼ</t>
  </si>
  <si>
    <t>213021</t>
  </si>
  <si>
    <t>岐南町</t>
  </si>
  <si>
    <t>ｷﾞﾅﾝﾁｮｳ</t>
  </si>
  <si>
    <t>213039</t>
  </si>
  <si>
    <t>笠松町</t>
  </si>
  <si>
    <t>ｶｻﾏﾂﾁｮｳ</t>
  </si>
  <si>
    <t>213411</t>
  </si>
  <si>
    <t>養老町</t>
  </si>
  <si>
    <t>ﾖｳﾛｳﾁｮｳ</t>
  </si>
  <si>
    <t>213616</t>
  </si>
  <si>
    <t>垂井町</t>
  </si>
  <si>
    <t>ﾀﾙｲﾁｮｳ</t>
  </si>
  <si>
    <t>213624</t>
  </si>
  <si>
    <t>関ケ原町</t>
  </si>
  <si>
    <t>ｾｷｶﾞﾊﾗﾁｮｳ</t>
  </si>
  <si>
    <t>213811</t>
  </si>
  <si>
    <t>神戸町</t>
  </si>
  <si>
    <t>ｺﾞｳﾄﾞﾁｮｳ</t>
  </si>
  <si>
    <t>213829</t>
  </si>
  <si>
    <t>輪之内町</t>
  </si>
  <si>
    <t>ﾜﾉｳﾁﾁｮｳ</t>
  </si>
  <si>
    <t>213837</t>
  </si>
  <si>
    <t>安八町</t>
  </si>
  <si>
    <t>ｱﾝﾊﾟﾁﾁｮｳ</t>
  </si>
  <si>
    <t>214019</t>
  </si>
  <si>
    <t>揖斐川町</t>
  </si>
  <si>
    <t>ｲﾋﾞｶﾞﾜﾁｮｳ</t>
  </si>
  <si>
    <t>214035</t>
  </si>
  <si>
    <t>大野町</t>
  </si>
  <si>
    <t>ｵｵﾉﾁｮｳ</t>
  </si>
  <si>
    <t>214043</t>
  </si>
  <si>
    <t>214213</t>
  </si>
  <si>
    <t>北方町</t>
  </si>
  <si>
    <t>ｷﾀｶﾞﾀﾁｮｳ</t>
  </si>
  <si>
    <t>215015</t>
  </si>
  <si>
    <t>坂祝町</t>
  </si>
  <si>
    <t>ｻｶﾎｷﾞﾁｮｳ</t>
  </si>
  <si>
    <t>215023</t>
  </si>
  <si>
    <t>富加町</t>
  </si>
  <si>
    <t>ﾄﾐｶﾁｮｳ</t>
  </si>
  <si>
    <t>215031</t>
  </si>
  <si>
    <t>川辺町</t>
  </si>
  <si>
    <t>ｶﾜﾍﾞﾁｮｳ</t>
  </si>
  <si>
    <t>215040</t>
  </si>
  <si>
    <t>七宗町</t>
  </si>
  <si>
    <t>ﾋﾁｿｳﾁｮｳ</t>
  </si>
  <si>
    <t>215058</t>
  </si>
  <si>
    <t>八百津町</t>
  </si>
  <si>
    <t>ﾔｵﾂﾁｮｳ</t>
  </si>
  <si>
    <t>215066</t>
  </si>
  <si>
    <t>白川町</t>
  </si>
  <si>
    <t>ｼﾗｶﾜﾁｮｳ</t>
  </si>
  <si>
    <t>215074</t>
  </si>
  <si>
    <t>東白川村</t>
  </si>
  <si>
    <t>ﾋｶﾞｼｼﾗｶﾜﾑﾗ</t>
  </si>
  <si>
    <t>215210</t>
  </si>
  <si>
    <t>御嵩町</t>
  </si>
  <si>
    <t>ﾐﾀｹﾁｮｳ</t>
  </si>
  <si>
    <t>216046</t>
  </si>
  <si>
    <t>白川村</t>
  </si>
  <si>
    <t>ｼﾗｶﾜﾑﾗ</t>
  </si>
  <si>
    <t>220001</t>
  </si>
  <si>
    <t>静岡県</t>
  </si>
  <si>
    <t>ｼｽﾞｵｶｹﾝ</t>
  </si>
  <si>
    <t>221007</t>
  </si>
  <si>
    <t>静岡市</t>
  </si>
  <si>
    <t>ｼｽﾞｵｶｼ</t>
  </si>
  <si>
    <t>221309</t>
  </si>
  <si>
    <t>浜松市</t>
  </si>
  <si>
    <t>ﾊﾏﾏﾂｼ</t>
  </si>
  <si>
    <t>222038</t>
  </si>
  <si>
    <t>沼津市</t>
  </si>
  <si>
    <t>ﾇﾏﾂﾞｼ</t>
  </si>
  <si>
    <t>222054</t>
  </si>
  <si>
    <t>熱海市</t>
  </si>
  <si>
    <t>ｱﾀﾐｼ</t>
  </si>
  <si>
    <t>222062</t>
  </si>
  <si>
    <t>三島市</t>
  </si>
  <si>
    <t>ﾐｼﾏｼ</t>
  </si>
  <si>
    <t>222071</t>
  </si>
  <si>
    <t>富士宮市</t>
  </si>
  <si>
    <t>ﾌｼﾞﾉﾐﾔｼ</t>
  </si>
  <si>
    <t>222089</t>
  </si>
  <si>
    <t>伊東市</t>
  </si>
  <si>
    <t>ｲﾄｳｼ</t>
  </si>
  <si>
    <t>222097</t>
  </si>
  <si>
    <t>島田市</t>
  </si>
  <si>
    <t>ｼﾏﾀﾞｼ</t>
  </si>
  <si>
    <t>222101</t>
  </si>
  <si>
    <t>富士市</t>
  </si>
  <si>
    <t>ﾌｼﾞｼ</t>
  </si>
  <si>
    <t>222119</t>
  </si>
  <si>
    <t>磐田市</t>
  </si>
  <si>
    <t>ｲﾜﾀｼ</t>
  </si>
  <si>
    <t>222127</t>
  </si>
  <si>
    <t>焼津市</t>
  </si>
  <si>
    <t>ﾔｲﾂﾞｼ</t>
  </si>
  <si>
    <t>222135</t>
  </si>
  <si>
    <t>掛川市</t>
  </si>
  <si>
    <t>ｶｹｶﾞﾜｼ</t>
  </si>
  <si>
    <t>222143</t>
  </si>
  <si>
    <t>藤枝市</t>
  </si>
  <si>
    <t>ﾌｼﾞｴﾀﾞｼ</t>
  </si>
  <si>
    <t>222151</t>
  </si>
  <si>
    <t>御殿場市</t>
  </si>
  <si>
    <t>ｺﾞﾃﾝﾊﾞｼ</t>
  </si>
  <si>
    <t>222160</t>
  </si>
  <si>
    <t>袋井市</t>
  </si>
  <si>
    <t>ﾌｸﾛｲｼ</t>
  </si>
  <si>
    <t>222194</t>
  </si>
  <si>
    <t>下田市</t>
  </si>
  <si>
    <t>ｼﾓﾀﾞｼ</t>
  </si>
  <si>
    <t>222208</t>
  </si>
  <si>
    <t>裾野市</t>
  </si>
  <si>
    <t>ｽｿﾉｼ</t>
  </si>
  <si>
    <t>222216</t>
  </si>
  <si>
    <t>湖西市</t>
  </si>
  <si>
    <t>ｺｻｲｼ</t>
  </si>
  <si>
    <t>222224</t>
  </si>
  <si>
    <t>伊豆市</t>
  </si>
  <si>
    <t>ｲｽﾞｼ</t>
  </si>
  <si>
    <t>222232</t>
  </si>
  <si>
    <t>御前崎市</t>
  </si>
  <si>
    <t>ｵﾏｴｻﾞｷｼ</t>
  </si>
  <si>
    <t>222241</t>
  </si>
  <si>
    <t>菊川市</t>
  </si>
  <si>
    <t>ｷｸｶﾞﾜｼ</t>
  </si>
  <si>
    <t>222259</t>
  </si>
  <si>
    <t>伊豆の国市</t>
  </si>
  <si>
    <t>ｲｽﾞﾉｸﾆｼ</t>
  </si>
  <si>
    <t>222267</t>
  </si>
  <si>
    <t>牧之原市</t>
  </si>
  <si>
    <t>ﾏｷﾉﾊﾗｼ</t>
  </si>
  <si>
    <t>223018</t>
  </si>
  <si>
    <t>東伊豆町</t>
  </si>
  <si>
    <t>ﾋｶﾞｼｲｽﾞﾁｮｳ</t>
  </si>
  <si>
    <t>223026</t>
  </si>
  <si>
    <t>河津町</t>
  </si>
  <si>
    <t>ｶﾜﾂﾞﾁｮｳ</t>
  </si>
  <si>
    <t>223042</t>
  </si>
  <si>
    <t>南伊豆町</t>
  </si>
  <si>
    <t>ﾐﾅﾐｲｽﾞﾁｮｳ</t>
  </si>
  <si>
    <t>223051</t>
  </si>
  <si>
    <t>松崎町</t>
  </si>
  <si>
    <t>ﾏﾂｻﾞｷﾁｮｳ</t>
  </si>
  <si>
    <t>223069</t>
  </si>
  <si>
    <t>西伊豆町</t>
  </si>
  <si>
    <t>ﾆｼｲｽﾞﾁｮｳ</t>
  </si>
  <si>
    <t>223255</t>
  </si>
  <si>
    <t>函南町</t>
  </si>
  <si>
    <t>ｶﾝﾅﾐﾁｮｳ</t>
  </si>
  <si>
    <t>223417</t>
  </si>
  <si>
    <t>223425</t>
  </si>
  <si>
    <t>長泉町</t>
  </si>
  <si>
    <t>ﾅｶﾞｲｽﾞﾐﾁｮｳ</t>
  </si>
  <si>
    <t>223441</t>
  </si>
  <si>
    <t>小山町</t>
  </si>
  <si>
    <t>ｵﾔﾏﾁｮｳ</t>
  </si>
  <si>
    <t>224243</t>
  </si>
  <si>
    <t>吉田町</t>
  </si>
  <si>
    <t>ﾖｼﾀﾞﾁｮｳ</t>
  </si>
  <si>
    <t>224294</t>
  </si>
  <si>
    <t>川根本町</t>
  </si>
  <si>
    <t>ｶﾜﾈﾎﾝﾁｮｳ</t>
  </si>
  <si>
    <t>224618</t>
  </si>
  <si>
    <t>230006</t>
  </si>
  <si>
    <t>愛知県</t>
  </si>
  <si>
    <t>ｱｲﾁｹﾝ</t>
  </si>
  <si>
    <t>231002</t>
  </si>
  <si>
    <t>名古屋市</t>
  </si>
  <si>
    <t>ﾅｺﾞﾔｼ</t>
  </si>
  <si>
    <t>232017</t>
  </si>
  <si>
    <t>豊橋市</t>
  </si>
  <si>
    <t>ﾄﾖﾊｼｼ</t>
  </si>
  <si>
    <t>232025</t>
  </si>
  <si>
    <t>岡崎市</t>
  </si>
  <si>
    <t>ｵｶｻﾞｷｼ</t>
  </si>
  <si>
    <t>232033</t>
  </si>
  <si>
    <t>一宮市</t>
  </si>
  <si>
    <t>ｲﾁﾉﾐﾔｼ</t>
  </si>
  <si>
    <t>232041</t>
  </si>
  <si>
    <t>瀬戸市</t>
  </si>
  <si>
    <t>ｾﾄｼ</t>
  </si>
  <si>
    <t>232050</t>
  </si>
  <si>
    <t>半田市</t>
  </si>
  <si>
    <t>ﾊﾝﾀﾞｼ</t>
  </si>
  <si>
    <t>232068</t>
  </si>
  <si>
    <t>春日井市</t>
  </si>
  <si>
    <t>ｶｽｶﾞｲｼ</t>
  </si>
  <si>
    <t>232076</t>
  </si>
  <si>
    <t>豊川市</t>
  </si>
  <si>
    <t>ﾄﾖｶﾜｼ</t>
  </si>
  <si>
    <t>232084</t>
  </si>
  <si>
    <t>津島市</t>
  </si>
  <si>
    <t>ﾂｼﾏｼ</t>
  </si>
  <si>
    <t>232092</t>
  </si>
  <si>
    <t>碧南市</t>
  </si>
  <si>
    <t>ﾍｷﾅﾝｼ</t>
  </si>
  <si>
    <t>232106</t>
  </si>
  <si>
    <t>刈谷市</t>
  </si>
  <si>
    <t>ｶﾘﾔｼ</t>
  </si>
  <si>
    <t>232114</t>
  </si>
  <si>
    <t>豊田市</t>
  </si>
  <si>
    <t>ﾄﾖﾀｼ</t>
  </si>
  <si>
    <t>232122</t>
  </si>
  <si>
    <t>安城市</t>
  </si>
  <si>
    <t>ｱﾝｼﾞｮｳｼ</t>
  </si>
  <si>
    <t>232131</t>
  </si>
  <si>
    <t>西尾市</t>
  </si>
  <si>
    <t>ﾆｼｵｼ</t>
  </si>
  <si>
    <t>232149</t>
  </si>
  <si>
    <t>蒲郡市</t>
  </si>
  <si>
    <t>ｶﾞﾏｺﾞｵﾘｼ</t>
  </si>
  <si>
    <t>232157</t>
  </si>
  <si>
    <t>犬山市</t>
  </si>
  <si>
    <t>ｲﾇﾔﾏｼ</t>
  </si>
  <si>
    <t>232165</t>
  </si>
  <si>
    <t>常滑市</t>
  </si>
  <si>
    <t>ﾄｺﾅﾒｼ</t>
  </si>
  <si>
    <t>232173</t>
  </si>
  <si>
    <t>江南市</t>
  </si>
  <si>
    <t>ｺｳﾅﾝｼ</t>
  </si>
  <si>
    <t>232190</t>
  </si>
  <si>
    <t>小牧市</t>
  </si>
  <si>
    <t>ｺﾏｷｼ</t>
  </si>
  <si>
    <t>232203</t>
  </si>
  <si>
    <t>稲沢市</t>
  </si>
  <si>
    <t>ｲﾅｻﾞﾜｼ</t>
  </si>
  <si>
    <t>232211</t>
  </si>
  <si>
    <t>新城市</t>
  </si>
  <si>
    <t>ｼﾝｼﾛｼ</t>
  </si>
  <si>
    <t>232220</t>
  </si>
  <si>
    <t>東海市</t>
  </si>
  <si>
    <t>ﾄｳｶｲｼ</t>
  </si>
  <si>
    <t>232238</t>
  </si>
  <si>
    <t>大府市</t>
  </si>
  <si>
    <t>ｵｵﾌﾞｼ</t>
  </si>
  <si>
    <t>232246</t>
  </si>
  <si>
    <t>知多市</t>
  </si>
  <si>
    <t>ﾁﾀｼ</t>
  </si>
  <si>
    <t>232254</t>
  </si>
  <si>
    <t>知立市</t>
  </si>
  <si>
    <t>ﾁﾘｭｳｼ</t>
  </si>
  <si>
    <t>232262</t>
  </si>
  <si>
    <t>尾張旭市</t>
  </si>
  <si>
    <t>ｵﾜﾘｱｻﾋｼ</t>
  </si>
  <si>
    <t>232271</t>
  </si>
  <si>
    <t>高浜市</t>
  </si>
  <si>
    <t>ﾀｶﾊﾏｼ</t>
  </si>
  <si>
    <t>232289</t>
  </si>
  <si>
    <t>岩倉市</t>
  </si>
  <si>
    <t>ｲﾜｸﾗｼ</t>
  </si>
  <si>
    <t>232297</t>
  </si>
  <si>
    <t>豊明市</t>
  </si>
  <si>
    <t>ﾄﾖｱｹｼ</t>
  </si>
  <si>
    <t>232301</t>
  </si>
  <si>
    <t>日進市</t>
  </si>
  <si>
    <t>ﾆｯｼﾝｼ</t>
  </si>
  <si>
    <t>232319</t>
  </si>
  <si>
    <t>田原市</t>
  </si>
  <si>
    <t>ﾀﾊﾗｼ</t>
  </si>
  <si>
    <t>232327</t>
  </si>
  <si>
    <t>愛西市</t>
  </si>
  <si>
    <t>ｱｲｻｲｼ</t>
  </si>
  <si>
    <t>232335</t>
  </si>
  <si>
    <t>清須市</t>
  </si>
  <si>
    <t>ｷﾖｽｼ</t>
  </si>
  <si>
    <t>232343</t>
  </si>
  <si>
    <t>北名古屋市</t>
  </si>
  <si>
    <t>ｷﾀﾅｺﾞﾔｼ</t>
  </si>
  <si>
    <t>232351</t>
  </si>
  <si>
    <t>弥富市</t>
  </si>
  <si>
    <t>ﾔﾄﾐｼ</t>
  </si>
  <si>
    <t>232360</t>
  </si>
  <si>
    <t>みよし市</t>
  </si>
  <si>
    <t>ﾐﾖｼｼ</t>
  </si>
  <si>
    <t>232378</t>
  </si>
  <si>
    <t>あま市</t>
  </si>
  <si>
    <t>ｱﾏｼ</t>
  </si>
  <si>
    <t>232386</t>
  </si>
  <si>
    <t>長久手市</t>
  </si>
  <si>
    <t>ﾅｶﾞｸﾃｼ</t>
  </si>
  <si>
    <t>233021</t>
  </si>
  <si>
    <t>東郷町</t>
  </si>
  <si>
    <t>ﾄｳｺﾞｳﾁｮｳ</t>
  </si>
  <si>
    <t>233421</t>
  </si>
  <si>
    <t>豊山町</t>
  </si>
  <si>
    <t>ﾄﾖﾔﾏﾁｮｳ</t>
  </si>
  <si>
    <t>233617</t>
  </si>
  <si>
    <t>大口町</t>
  </si>
  <si>
    <t>ｵｵｸﾞﾁﾁｮｳ</t>
  </si>
  <si>
    <t>233625</t>
  </si>
  <si>
    <t>扶桑町</t>
  </si>
  <si>
    <t>ﾌｿｳﾁｮｳ</t>
  </si>
  <si>
    <t>234249</t>
  </si>
  <si>
    <t>大治町</t>
  </si>
  <si>
    <t>ｵｵﾊﾙﾁｮｳ</t>
  </si>
  <si>
    <t>234257</t>
  </si>
  <si>
    <t>蟹江町</t>
  </si>
  <si>
    <t>ｶﾆｴﾁｮｳ</t>
  </si>
  <si>
    <t>234273</t>
  </si>
  <si>
    <t>飛島村</t>
  </si>
  <si>
    <t>ﾄﾋﾞｼﾏﾑﾗ</t>
  </si>
  <si>
    <t>234419</t>
  </si>
  <si>
    <t>阿久比町</t>
  </si>
  <si>
    <t>ｱｸﾞｲﾁｮｳ</t>
  </si>
  <si>
    <t>234427</t>
  </si>
  <si>
    <t>東浦町</t>
  </si>
  <si>
    <t>ﾋｶﾞｼｳﾗﾁｮｳ</t>
  </si>
  <si>
    <t>234451</t>
  </si>
  <si>
    <t>南知多町</t>
  </si>
  <si>
    <t>ﾐﾅﾐﾁﾀﾁｮｳ</t>
  </si>
  <si>
    <t>234460</t>
  </si>
  <si>
    <t>234478</t>
  </si>
  <si>
    <t>武豊町</t>
  </si>
  <si>
    <t>ﾀｹﾄﾖﾁｮｳ</t>
  </si>
  <si>
    <t>235016</t>
  </si>
  <si>
    <t>幸田町</t>
  </si>
  <si>
    <t>ｺｳﾀﾁｮｳ</t>
  </si>
  <si>
    <t>235610</t>
  </si>
  <si>
    <t>設楽町</t>
  </si>
  <si>
    <t>ｼﾀﾗﾁｮｳ</t>
  </si>
  <si>
    <t>235628</t>
  </si>
  <si>
    <t>東栄町</t>
  </si>
  <si>
    <t>ﾄｳｴｲﾁｮｳ</t>
  </si>
  <si>
    <t>235636</t>
  </si>
  <si>
    <t>豊根村</t>
  </si>
  <si>
    <t>ﾄﾖﾈﾑﾗ</t>
  </si>
  <si>
    <t>240001</t>
  </si>
  <si>
    <t>三重県</t>
  </si>
  <si>
    <t>ﾐｴｹﾝ</t>
  </si>
  <si>
    <t>242012</t>
  </si>
  <si>
    <t>津市</t>
  </si>
  <si>
    <t>ﾂｼ</t>
  </si>
  <si>
    <t>242021</t>
  </si>
  <si>
    <t>四日市市</t>
  </si>
  <si>
    <t>ﾖｯｶｲﾁｼ</t>
  </si>
  <si>
    <t>242039</t>
  </si>
  <si>
    <t>伊勢市</t>
  </si>
  <si>
    <t>ｲｾｼ</t>
  </si>
  <si>
    <t>242047</t>
  </si>
  <si>
    <t>松阪市</t>
  </si>
  <si>
    <t>ﾏﾂｻｶｼ</t>
  </si>
  <si>
    <t>242055</t>
  </si>
  <si>
    <t>桑名市</t>
  </si>
  <si>
    <t>ｸﾜﾅｼ</t>
  </si>
  <si>
    <t>242071</t>
  </si>
  <si>
    <t>鈴鹿市</t>
  </si>
  <si>
    <t>ｽｽﾞｶｼ</t>
  </si>
  <si>
    <t>242080</t>
  </si>
  <si>
    <t>名張市</t>
  </si>
  <si>
    <t>ﾅﾊﾞﾘｼ</t>
  </si>
  <si>
    <t>242098</t>
  </si>
  <si>
    <t>尾鷲市</t>
  </si>
  <si>
    <t>ｵﾜｾｼ</t>
  </si>
  <si>
    <t>242101</t>
  </si>
  <si>
    <t>亀山市</t>
  </si>
  <si>
    <t>ｶﾒﾔﾏｼ</t>
  </si>
  <si>
    <t>242110</t>
  </si>
  <si>
    <t>鳥羽市</t>
  </si>
  <si>
    <t>ﾄﾊﾞｼ</t>
  </si>
  <si>
    <t>242128</t>
  </si>
  <si>
    <t>熊野市</t>
  </si>
  <si>
    <t>ｸﾏﾉｼ</t>
  </si>
  <si>
    <t>242144</t>
  </si>
  <si>
    <t>いなべ市</t>
  </si>
  <si>
    <t>ｲﾅﾍﾞｼ</t>
  </si>
  <si>
    <t>242152</t>
  </si>
  <si>
    <t>志摩市</t>
  </si>
  <si>
    <t>ｼﾏｼ</t>
  </si>
  <si>
    <t>242161</t>
  </si>
  <si>
    <t>伊賀市</t>
  </si>
  <si>
    <t>ｲｶﾞｼ</t>
  </si>
  <si>
    <t>243035</t>
  </si>
  <si>
    <t>木曽岬町</t>
  </si>
  <si>
    <t>ｷｿｻｷﾁｮｳ</t>
  </si>
  <si>
    <t>243248</t>
  </si>
  <si>
    <t>東員町</t>
  </si>
  <si>
    <t>ﾄｳｲﾝﾁｮｳ</t>
  </si>
  <si>
    <t>243418</t>
  </si>
  <si>
    <t>菰野町</t>
  </si>
  <si>
    <t>ｺﾓﾉﾁｮｳ</t>
  </si>
  <si>
    <t>243434</t>
  </si>
  <si>
    <t>ｱｻﾋﾁｮｳ</t>
  </si>
  <si>
    <t>243442</t>
  </si>
  <si>
    <t>川越町</t>
  </si>
  <si>
    <t>ｶﾜｺﾞｴﾁｮｳ</t>
  </si>
  <si>
    <t>244414</t>
  </si>
  <si>
    <t>多気町</t>
  </si>
  <si>
    <t>ﾀｷﾁｮｳ</t>
  </si>
  <si>
    <t>244422</t>
  </si>
  <si>
    <t>ﾒｲﾜﾁｮｳ</t>
  </si>
  <si>
    <t>244431</t>
  </si>
  <si>
    <t>大台町</t>
  </si>
  <si>
    <t>ｵｵﾀﾞｲﾁｮｳ</t>
  </si>
  <si>
    <t>244619</t>
  </si>
  <si>
    <t>玉城町</t>
  </si>
  <si>
    <t>ﾀﾏｷﾁｮｳ</t>
  </si>
  <si>
    <t>244708</t>
  </si>
  <si>
    <t>度会町</t>
  </si>
  <si>
    <t>ﾜﾀﾗｲﾁｮｳ</t>
  </si>
  <si>
    <t>244716</t>
  </si>
  <si>
    <t>大紀町</t>
  </si>
  <si>
    <t>244724</t>
  </si>
  <si>
    <t>南伊勢町</t>
  </si>
  <si>
    <t>ﾐﾅﾐｲｾﾁｮｳ</t>
  </si>
  <si>
    <t>245437</t>
  </si>
  <si>
    <t>紀北町</t>
  </si>
  <si>
    <t>ｷﾎｸﾁｮｳ</t>
  </si>
  <si>
    <t>245615</t>
  </si>
  <si>
    <t>御浜町</t>
  </si>
  <si>
    <t>245623</t>
  </si>
  <si>
    <t>紀宝町</t>
  </si>
  <si>
    <t>ｷﾎｳﾁｮｳ</t>
  </si>
  <si>
    <t>250007</t>
  </si>
  <si>
    <t>滋賀県</t>
  </si>
  <si>
    <t>ｼｶﾞｹﾝ</t>
  </si>
  <si>
    <t>252018</t>
  </si>
  <si>
    <t>大津市</t>
  </si>
  <si>
    <t>ｵｵﾂｼ</t>
  </si>
  <si>
    <t>252026</t>
  </si>
  <si>
    <t>彦根市</t>
  </si>
  <si>
    <t>ﾋｺﾈｼ</t>
  </si>
  <si>
    <t>252034</t>
  </si>
  <si>
    <t>長浜市</t>
  </si>
  <si>
    <t>ﾅｶﾞﾊﾏｼ</t>
  </si>
  <si>
    <t>252042</t>
  </si>
  <si>
    <t>近江八幡市</t>
  </si>
  <si>
    <t>ｵｳﾐﾊﾁﾏﾝｼ</t>
  </si>
  <si>
    <t>252069</t>
  </si>
  <si>
    <t>草津市</t>
  </si>
  <si>
    <t>ｸｻﾂｼ</t>
  </si>
  <si>
    <t>252077</t>
  </si>
  <si>
    <t>守山市</t>
  </si>
  <si>
    <t>ﾓﾘﾔﾏｼ</t>
  </si>
  <si>
    <t>252085</t>
  </si>
  <si>
    <t>栗東市</t>
  </si>
  <si>
    <t>ﾘｯﾄｳｼ</t>
  </si>
  <si>
    <t>252093</t>
  </si>
  <si>
    <t>甲賀市</t>
  </si>
  <si>
    <t>ｺｳｶｼ</t>
  </si>
  <si>
    <t>252107</t>
  </si>
  <si>
    <t>野洲市</t>
  </si>
  <si>
    <t>ﾔｽｼ</t>
  </si>
  <si>
    <t>252115</t>
  </si>
  <si>
    <t>湖南市</t>
  </si>
  <si>
    <t>ｺﾅﾝｼ</t>
  </si>
  <si>
    <t>252123</t>
  </si>
  <si>
    <t>高島市</t>
  </si>
  <si>
    <t>ﾀｶｼﾏｼ</t>
  </si>
  <si>
    <t>252131</t>
  </si>
  <si>
    <t>東近江市</t>
  </si>
  <si>
    <t>ﾋｶﾞｼｵｳﾐｼ</t>
  </si>
  <si>
    <t>252140</t>
  </si>
  <si>
    <t>米原市</t>
  </si>
  <si>
    <t>ﾏｲﾊﾞﾗｼ</t>
  </si>
  <si>
    <t>253839</t>
  </si>
  <si>
    <t>日野町</t>
  </si>
  <si>
    <t>ﾋﾉﾁｮｳ</t>
  </si>
  <si>
    <t>253847</t>
  </si>
  <si>
    <t>竜王町</t>
  </si>
  <si>
    <t>ﾘﾕｳｵｳﾁｮｳ</t>
  </si>
  <si>
    <t>254258</t>
  </si>
  <si>
    <t>愛荘町</t>
  </si>
  <si>
    <t>ｱｲｼｮｳﾁｮｳ</t>
  </si>
  <si>
    <t>254410</t>
  </si>
  <si>
    <t>豊郷町</t>
  </si>
  <si>
    <t>ﾄﾖｻﾄﾁｮｳ</t>
  </si>
  <si>
    <t>254428</t>
  </si>
  <si>
    <t>甲良町</t>
  </si>
  <si>
    <t>ｺｳﾗﾁｮｳ</t>
  </si>
  <si>
    <t>254436</t>
  </si>
  <si>
    <t>多賀町</t>
  </si>
  <si>
    <t>ﾀｶﾞﾁｮｳ</t>
  </si>
  <si>
    <t>260002</t>
  </si>
  <si>
    <t>京都府</t>
  </si>
  <si>
    <t>ｷｮｳﾄﾌ</t>
  </si>
  <si>
    <t>261009</t>
  </si>
  <si>
    <t>京都市</t>
  </si>
  <si>
    <t>ｷｮｳﾄｼ</t>
  </si>
  <si>
    <t>262013</t>
  </si>
  <si>
    <t>福知山市</t>
  </si>
  <si>
    <t>ﾌｸﾁﾔﾏｼ</t>
  </si>
  <si>
    <t>262021</t>
  </si>
  <si>
    <t>舞鶴市</t>
  </si>
  <si>
    <t>ﾏｲﾂﾞﾙｼ</t>
  </si>
  <si>
    <t>262030</t>
  </si>
  <si>
    <t>綾部市</t>
  </si>
  <si>
    <t>ｱﾔﾍﾞｼ</t>
  </si>
  <si>
    <t>262048</t>
  </si>
  <si>
    <t>宇治市</t>
  </si>
  <si>
    <t>ｳｼﾞｼ</t>
  </si>
  <si>
    <t>262056</t>
  </si>
  <si>
    <t>宮津市</t>
  </si>
  <si>
    <t>ﾐﾔﾂﾞｼ</t>
  </si>
  <si>
    <t>262064</t>
  </si>
  <si>
    <t>亀岡市</t>
  </si>
  <si>
    <t>ｶﾒｵｶｼ</t>
  </si>
  <si>
    <t>262072</t>
  </si>
  <si>
    <t>城陽市</t>
  </si>
  <si>
    <t>ｼﾞｮｳﾖｳｼ</t>
  </si>
  <si>
    <t>262081</t>
  </si>
  <si>
    <t>向日市</t>
  </si>
  <si>
    <t>ﾑｺｳｼ</t>
  </si>
  <si>
    <t>262099</t>
  </si>
  <si>
    <t>長岡京市</t>
  </si>
  <si>
    <t>ﾅｶﾞｵｶｷｮｳｼ</t>
  </si>
  <si>
    <t>262102</t>
  </si>
  <si>
    <t>八幡市</t>
  </si>
  <si>
    <t>ﾔﾜﾀｼ</t>
  </si>
  <si>
    <t>262111</t>
  </si>
  <si>
    <t>京田辺市</t>
  </si>
  <si>
    <t>ｷｮｳﾀﾅﾍﾞｼ</t>
  </si>
  <si>
    <t>262129</t>
  </si>
  <si>
    <t>京丹後市</t>
  </si>
  <si>
    <t>ｷｮｳﾀﾝｺﾞｼ</t>
  </si>
  <si>
    <t>262137</t>
  </si>
  <si>
    <t>南丹市</t>
  </si>
  <si>
    <t>ﾅﾝﾀﾝｼ</t>
  </si>
  <si>
    <t>262145</t>
  </si>
  <si>
    <t>木津川市</t>
  </si>
  <si>
    <t>ｷﾂﾞｶﾞﾜｼ</t>
  </si>
  <si>
    <t>263036</t>
  </si>
  <si>
    <t>大山崎町</t>
  </si>
  <si>
    <t>ｵｵﾔﾏｻﾞｷﾁｮｳ</t>
  </si>
  <si>
    <t>263222</t>
  </si>
  <si>
    <t>久御山町</t>
  </si>
  <si>
    <t>ｸﾐﾔﾏﾁｮｳ</t>
  </si>
  <si>
    <t>263435</t>
  </si>
  <si>
    <t>井手町</t>
  </si>
  <si>
    <t>ｲﾃﾞﾁｮｳ</t>
  </si>
  <si>
    <t>263443</t>
  </si>
  <si>
    <t>宇治田原町</t>
  </si>
  <si>
    <t>ｳｼﾞﾀﾜﾗﾁｮｳ</t>
  </si>
  <si>
    <t>263648</t>
  </si>
  <si>
    <t>笠置町</t>
  </si>
  <si>
    <t>ｶｻｷﾞﾁｮｳ</t>
  </si>
  <si>
    <t>263656</t>
  </si>
  <si>
    <t>和束町</t>
  </si>
  <si>
    <t>ﾜﾂﾞｶﾁｮｳ</t>
  </si>
  <si>
    <t>263664</t>
  </si>
  <si>
    <t>精華町</t>
  </si>
  <si>
    <t>ｾｲｶﾁｮｳ</t>
  </si>
  <si>
    <t>263672</t>
  </si>
  <si>
    <t>南山城村</t>
  </si>
  <si>
    <t>ﾐﾅﾐﾔﾏｼﾛﾑﾗ</t>
  </si>
  <si>
    <t>264075</t>
  </si>
  <si>
    <t>京丹波町</t>
  </si>
  <si>
    <t>ｷｮｳﾀﾝﾊﾞﾁｮｳ</t>
  </si>
  <si>
    <t>264636</t>
  </si>
  <si>
    <t>伊根町</t>
  </si>
  <si>
    <t>ｲﾈﾁｮｳ</t>
  </si>
  <si>
    <t>264652</t>
  </si>
  <si>
    <t>与謝野町</t>
  </si>
  <si>
    <t>ﾖｻﾉﾁｮｳ</t>
  </si>
  <si>
    <t>270008</t>
  </si>
  <si>
    <t>大阪府</t>
  </si>
  <si>
    <t>ｵｵｻｶﾌ</t>
  </si>
  <si>
    <t>271004</t>
  </si>
  <si>
    <t>大阪市</t>
  </si>
  <si>
    <t>ｵｵｻｶｼ</t>
  </si>
  <si>
    <t>271403</t>
  </si>
  <si>
    <t>堺市</t>
  </si>
  <si>
    <t>272027</t>
  </si>
  <si>
    <t>岸和田市</t>
  </si>
  <si>
    <t>ｷｼﾜﾀﾞｼ</t>
  </si>
  <si>
    <t>272035</t>
  </si>
  <si>
    <t>豊中市</t>
  </si>
  <si>
    <t>ﾄﾖﾅｶｼ</t>
  </si>
  <si>
    <t>272043</t>
  </si>
  <si>
    <t>池田市</t>
  </si>
  <si>
    <t>ｲｹﾀﾞｼ</t>
  </si>
  <si>
    <t>272051</t>
  </si>
  <si>
    <t>吹田市</t>
  </si>
  <si>
    <t>ｽｲﾀｼ</t>
  </si>
  <si>
    <t>272060</t>
  </si>
  <si>
    <t>泉大津市</t>
  </si>
  <si>
    <t>ｲｽﾞﾐｵｵﾂｼ</t>
  </si>
  <si>
    <t>272078</t>
  </si>
  <si>
    <t>高槻市</t>
  </si>
  <si>
    <t>ﾀｶﾂｷｼ</t>
  </si>
  <si>
    <t>272086</t>
  </si>
  <si>
    <t>貝塚市</t>
  </si>
  <si>
    <t>ｶｲﾂﾞｶｼ</t>
  </si>
  <si>
    <t>272094</t>
  </si>
  <si>
    <t>守口市</t>
  </si>
  <si>
    <t>ﾓﾘｸﾞﾁｼ</t>
  </si>
  <si>
    <t>272108</t>
  </si>
  <si>
    <t>枚方市</t>
  </si>
  <si>
    <t>ﾋﾗｶﾀｼ</t>
  </si>
  <si>
    <t>272116</t>
  </si>
  <si>
    <t>茨木市</t>
  </si>
  <si>
    <t>ｲﾊﾞﾗｷｼ</t>
  </si>
  <si>
    <t>272124</t>
  </si>
  <si>
    <t>八尾市</t>
  </si>
  <si>
    <t>ﾔｵｼ</t>
  </si>
  <si>
    <t>272132</t>
  </si>
  <si>
    <t>泉佐野市</t>
  </si>
  <si>
    <t>ｲｽﾞﾐｻﾉｼ</t>
  </si>
  <si>
    <t>272141</t>
  </si>
  <si>
    <t>富田林市</t>
  </si>
  <si>
    <t>ﾄﾝﾀﾞﾊﾞﾔｼｼ</t>
  </si>
  <si>
    <t>272159</t>
  </si>
  <si>
    <t>寝屋川市</t>
  </si>
  <si>
    <t>ﾈﾔｶﾞﾜｼ</t>
  </si>
  <si>
    <t>272167</t>
  </si>
  <si>
    <t>河内長野市</t>
  </si>
  <si>
    <t>ｶﾜﾁﾅｶﾞﾉｼ</t>
  </si>
  <si>
    <t>272175</t>
  </si>
  <si>
    <t>松原市</t>
  </si>
  <si>
    <t>ﾏﾂﾊﾞﾗｼ</t>
  </si>
  <si>
    <t>272183</t>
  </si>
  <si>
    <t>大東市</t>
  </si>
  <si>
    <t>ﾀﾞｲﾄｳｼ</t>
  </si>
  <si>
    <t>272191</t>
  </si>
  <si>
    <t>和泉市</t>
  </si>
  <si>
    <t>ｲｽﾞﾐｼ</t>
  </si>
  <si>
    <t>272205</t>
  </si>
  <si>
    <t>箕面市</t>
  </si>
  <si>
    <t>ﾐﾉｵｼ</t>
  </si>
  <si>
    <t>272213</t>
  </si>
  <si>
    <t>柏原市</t>
  </si>
  <si>
    <t>ｶｼﾜﾗｼ</t>
  </si>
  <si>
    <t>272221</t>
  </si>
  <si>
    <t>羽曳野市</t>
  </si>
  <si>
    <t>ﾊﾋﾞｷﾉｼ</t>
  </si>
  <si>
    <t>272230</t>
  </si>
  <si>
    <t>門真市</t>
  </si>
  <si>
    <t>ｶﾄﾞﾏｼ</t>
  </si>
  <si>
    <t>272248</t>
  </si>
  <si>
    <t>摂津市</t>
  </si>
  <si>
    <t>ｾｯﾂｼ</t>
  </si>
  <si>
    <t>272256</t>
  </si>
  <si>
    <t>高石市</t>
  </si>
  <si>
    <t>ﾀｶｲｼｼ</t>
  </si>
  <si>
    <t>272264</t>
  </si>
  <si>
    <t>藤井寺市</t>
  </si>
  <si>
    <t>ﾌｼﾞｲﾃﾞﾗｼ</t>
  </si>
  <si>
    <t>272272</t>
  </si>
  <si>
    <t>東大阪市</t>
  </si>
  <si>
    <t>ﾋｶﾞｼｵｵｻｶｼ</t>
  </si>
  <si>
    <t>272281</t>
  </si>
  <si>
    <t>泉南市</t>
  </si>
  <si>
    <t>ｾﾝﾅﾝｼ</t>
  </si>
  <si>
    <t>272299</t>
  </si>
  <si>
    <t>四條畷市</t>
  </si>
  <si>
    <t>ｼｼﾞﾖｳﾅﾜﾃｼ</t>
  </si>
  <si>
    <t>272302</t>
  </si>
  <si>
    <t>交野市</t>
  </si>
  <si>
    <t>ｶﾀﾉｼ</t>
  </si>
  <si>
    <t>272311</t>
  </si>
  <si>
    <t>大阪狭山市</t>
  </si>
  <si>
    <t>ｵｵｻｶｻﾔﾏｼ</t>
  </si>
  <si>
    <t>272329</t>
  </si>
  <si>
    <t>阪南市</t>
  </si>
  <si>
    <t>ﾊﾝﾅﾝｼ</t>
  </si>
  <si>
    <t>273015</t>
  </si>
  <si>
    <t>島本町</t>
  </si>
  <si>
    <t>ｼﾏﾓﾄﾁｮｳ</t>
  </si>
  <si>
    <t>273210</t>
  </si>
  <si>
    <t>豊能町</t>
  </si>
  <si>
    <t>ﾄﾖﾉﾁｮｳ</t>
  </si>
  <si>
    <t>273228</t>
  </si>
  <si>
    <t>能勢町</t>
  </si>
  <si>
    <t>ﾉｾﾁｮｳ</t>
  </si>
  <si>
    <t>273414</t>
  </si>
  <si>
    <t>忠岡町</t>
  </si>
  <si>
    <t>ﾀﾀﾞｵｶﾁｮｳ</t>
  </si>
  <si>
    <t>273619</t>
  </si>
  <si>
    <t>熊取町</t>
  </si>
  <si>
    <t>ｸﾏﾄﾘﾁｮｳ</t>
  </si>
  <si>
    <t>273627</t>
  </si>
  <si>
    <t>田尻町</t>
  </si>
  <si>
    <t>ﾀｼﾞﾘﾁｮｳ</t>
  </si>
  <si>
    <t>273660</t>
  </si>
  <si>
    <t>岬町</t>
  </si>
  <si>
    <t>ﾐｻｷﾁｮｳ</t>
  </si>
  <si>
    <t>273813</t>
  </si>
  <si>
    <t>太子町</t>
  </si>
  <si>
    <t>ﾀｲｼﾁｮｳ</t>
  </si>
  <si>
    <t>273821</t>
  </si>
  <si>
    <t>河南町</t>
  </si>
  <si>
    <t>ｶﾅﾝﾁｮｳ</t>
  </si>
  <si>
    <t>273830</t>
  </si>
  <si>
    <t>千早赤阪村</t>
  </si>
  <si>
    <t>ﾁﾊﾔｱｶｻｶﾑﾗ</t>
  </si>
  <si>
    <t>280003</t>
  </si>
  <si>
    <t>兵庫県</t>
  </si>
  <si>
    <t>ﾋｮｳｺﾞｹﾝ</t>
  </si>
  <si>
    <t>281000</t>
  </si>
  <si>
    <t>神戸市</t>
  </si>
  <si>
    <t>ｺｳﾍﾞｼ</t>
  </si>
  <si>
    <t>282014</t>
  </si>
  <si>
    <t>姫路市</t>
  </si>
  <si>
    <t>ﾋﾒｼﾞｼ</t>
  </si>
  <si>
    <t>282022</t>
  </si>
  <si>
    <t>尼崎市</t>
  </si>
  <si>
    <t>ｱﾏｶﾞｻｷｼ</t>
  </si>
  <si>
    <t>282031</t>
  </si>
  <si>
    <t>明石市</t>
  </si>
  <si>
    <t>ｱｶｼｼ</t>
  </si>
  <si>
    <t>282049</t>
  </si>
  <si>
    <t>西宮市</t>
  </si>
  <si>
    <t>ﾆｼﾉﾐﾔｼ</t>
  </si>
  <si>
    <t>282057</t>
  </si>
  <si>
    <t>洲本市</t>
  </si>
  <si>
    <t>ｽﾓﾄｼ</t>
  </si>
  <si>
    <t>282065</t>
  </si>
  <si>
    <t>芦屋市</t>
  </si>
  <si>
    <t>ｱｼﾔｼ</t>
  </si>
  <si>
    <t>282073</t>
  </si>
  <si>
    <t>伊丹市</t>
  </si>
  <si>
    <t>ｲﾀﾐｼ</t>
  </si>
  <si>
    <t>282081</t>
  </si>
  <si>
    <t>相生市</t>
  </si>
  <si>
    <t>ｱｲｵｲｼ</t>
  </si>
  <si>
    <t>282090</t>
  </si>
  <si>
    <t>豊岡市</t>
  </si>
  <si>
    <t>ﾄﾖｵｶｼ</t>
  </si>
  <si>
    <t>282103</t>
  </si>
  <si>
    <t>加古川市</t>
  </si>
  <si>
    <t>ｶｺｶﾞﾜｼ</t>
  </si>
  <si>
    <t>282120</t>
  </si>
  <si>
    <t>赤穂市</t>
  </si>
  <si>
    <t>ｱｺｳｼ</t>
  </si>
  <si>
    <t>282138</t>
  </si>
  <si>
    <t>西脇市</t>
  </si>
  <si>
    <t>ﾆｼﾜｷｼ</t>
  </si>
  <si>
    <t>282146</t>
  </si>
  <si>
    <t>宝塚市</t>
  </si>
  <si>
    <t>ﾀｶﾗﾂﾞｶｼ</t>
  </si>
  <si>
    <t>282154</t>
  </si>
  <si>
    <t>三木市</t>
  </si>
  <si>
    <t>ﾐｷｼ</t>
  </si>
  <si>
    <t>282162</t>
  </si>
  <si>
    <t>高砂市</t>
  </si>
  <si>
    <t>ﾀｶｻｺﾞｼ</t>
  </si>
  <si>
    <t>282171</t>
  </si>
  <si>
    <t>川西市</t>
  </si>
  <si>
    <t>ｶﾜﾆｼｼ</t>
  </si>
  <si>
    <t>282189</t>
  </si>
  <si>
    <t>小野市</t>
  </si>
  <si>
    <t>ｵﾉｼ</t>
  </si>
  <si>
    <t>282197</t>
  </si>
  <si>
    <t>三田市</t>
  </si>
  <si>
    <t>ｻﾝﾀﾞｼ</t>
  </si>
  <si>
    <t>282201</t>
  </si>
  <si>
    <t>加西市</t>
  </si>
  <si>
    <t>ｶｻｲｼ</t>
  </si>
  <si>
    <t>282219</t>
  </si>
  <si>
    <t>丹波篠山市</t>
    <rPh sb="0" eb="2">
      <t>タンバ</t>
    </rPh>
    <rPh sb="2" eb="5">
      <t>ササヤマシ</t>
    </rPh>
    <phoneticPr fontId="4"/>
  </si>
  <si>
    <t>ﾀﾝﾊﾞｻｻﾔﾏｼ</t>
  </si>
  <si>
    <t>282227</t>
  </si>
  <si>
    <t>養父市</t>
  </si>
  <si>
    <t>ﾔﾌﾞｼ</t>
  </si>
  <si>
    <t>282235</t>
  </si>
  <si>
    <t>丹波市</t>
  </si>
  <si>
    <t>ﾀﾝﾊﾞｼ</t>
  </si>
  <si>
    <t>282243</t>
  </si>
  <si>
    <t>南あわじ市</t>
  </si>
  <si>
    <t>ﾐﾅﾐｱﾜｼﾞｼ</t>
  </si>
  <si>
    <t>282251</t>
  </si>
  <si>
    <t>朝来市</t>
  </si>
  <si>
    <t>ｱｻｺﾞｼ</t>
  </si>
  <si>
    <t>282260</t>
  </si>
  <si>
    <t>淡路市</t>
  </si>
  <si>
    <t>ｱﾜｼﾞｼ</t>
  </si>
  <si>
    <t>282278</t>
  </si>
  <si>
    <t>宍粟市</t>
  </si>
  <si>
    <t>ｼｿｳｼ</t>
  </si>
  <si>
    <t>282286</t>
  </si>
  <si>
    <t>加東市</t>
  </si>
  <si>
    <t>ｶﾄｳｼ</t>
  </si>
  <si>
    <t>282294</t>
  </si>
  <si>
    <t>たつの市</t>
  </si>
  <si>
    <t>ﾀﾂﾉｼ</t>
  </si>
  <si>
    <t>283011</t>
  </si>
  <si>
    <t>猪名川町</t>
  </si>
  <si>
    <t>ｲﾅｶﾞﾜﾁｮｳ</t>
  </si>
  <si>
    <t>283657</t>
  </si>
  <si>
    <t>多可町</t>
  </si>
  <si>
    <t>ﾀｶﾁｮｳ</t>
  </si>
  <si>
    <t>283819</t>
  </si>
  <si>
    <t>稲美町</t>
  </si>
  <si>
    <t>ｲﾅﾐﾁｮｳ</t>
  </si>
  <si>
    <t>283827</t>
  </si>
  <si>
    <t>播磨町</t>
  </si>
  <si>
    <t>ﾊﾘﾏﾁｮｳ</t>
  </si>
  <si>
    <t>284424</t>
  </si>
  <si>
    <t>市川町</t>
  </si>
  <si>
    <t>ｲﾁｶﾜﾁｮｳ</t>
  </si>
  <si>
    <t>284432</t>
  </si>
  <si>
    <t>福崎町</t>
  </si>
  <si>
    <t>ﾌｸｻｷﾁｮｳ</t>
  </si>
  <si>
    <t>284467</t>
  </si>
  <si>
    <t>神河町</t>
  </si>
  <si>
    <t>284645</t>
  </si>
  <si>
    <t>284815</t>
  </si>
  <si>
    <t>上郡町</t>
  </si>
  <si>
    <t>ｶﾐｺﾞｵﾘﾁｮｳ</t>
  </si>
  <si>
    <t>285013</t>
  </si>
  <si>
    <t>佐用町</t>
  </si>
  <si>
    <t>ｻﾖｳﾁｮｳ</t>
  </si>
  <si>
    <t>285854</t>
  </si>
  <si>
    <t>香美町</t>
  </si>
  <si>
    <t>ｶﾐﾁｮｳ</t>
  </si>
  <si>
    <t>285862</t>
  </si>
  <si>
    <t>新温泉町</t>
  </si>
  <si>
    <t>ｼﾝｵﾝｾﾝﾁｮｳ</t>
  </si>
  <si>
    <t>290009</t>
  </si>
  <si>
    <t>奈良県</t>
  </si>
  <si>
    <t>ﾅﾗｹﾝ</t>
  </si>
  <si>
    <t>292010</t>
  </si>
  <si>
    <t>奈良市</t>
  </si>
  <si>
    <t>ﾅﾗｼ</t>
  </si>
  <si>
    <t>292028</t>
  </si>
  <si>
    <t>大和高田市</t>
  </si>
  <si>
    <t>ﾔﾏﾄﾀｶﾀﾞｼ</t>
  </si>
  <si>
    <t>292036</t>
  </si>
  <si>
    <t>大和郡山市</t>
  </si>
  <si>
    <t>ﾔﾏﾄｺｵﾘﾔﾏｼ</t>
  </si>
  <si>
    <t>292044</t>
  </si>
  <si>
    <t>天理市</t>
  </si>
  <si>
    <t>ﾃﾝﾘｼ</t>
  </si>
  <si>
    <t>292052</t>
  </si>
  <si>
    <t>橿原市</t>
  </si>
  <si>
    <t>ｶｼﾊﾗｼ</t>
  </si>
  <si>
    <t>292061</t>
  </si>
  <si>
    <t>桜井市</t>
  </si>
  <si>
    <t>ｻｸﾗｲｼ</t>
  </si>
  <si>
    <t>292079</t>
  </si>
  <si>
    <t>五條市</t>
  </si>
  <si>
    <t>ｺﾞｼﾞｮｳｼ</t>
  </si>
  <si>
    <t>292087</t>
  </si>
  <si>
    <t>御所市</t>
  </si>
  <si>
    <t>ｺﾞｾｼ</t>
  </si>
  <si>
    <t>292095</t>
  </si>
  <si>
    <t>生駒市</t>
  </si>
  <si>
    <t>ｲｺﾏｼ</t>
  </si>
  <si>
    <t>292109</t>
  </si>
  <si>
    <t>香芝市</t>
  </si>
  <si>
    <t>ｶｼﾊﾞｼ</t>
  </si>
  <si>
    <t>292117</t>
  </si>
  <si>
    <t>葛城市</t>
  </si>
  <si>
    <t>ｶﾂﾗｷﾞｼ</t>
  </si>
  <si>
    <t>292125</t>
  </si>
  <si>
    <t>宇陀市</t>
  </si>
  <si>
    <t>ｳﾀﾞｼ</t>
  </si>
  <si>
    <t>293229</t>
  </si>
  <si>
    <t>山添村</t>
  </si>
  <si>
    <t>ﾔﾏｿﾞｴﾑﾗ</t>
  </si>
  <si>
    <t>293423</t>
  </si>
  <si>
    <t>平群町</t>
  </si>
  <si>
    <t>ﾍｸﾞﾘﾁｮｳ</t>
  </si>
  <si>
    <t>293431</t>
  </si>
  <si>
    <t>三郷町</t>
  </si>
  <si>
    <t>ｻﾝｺﾞｳﾁｮｳ</t>
  </si>
  <si>
    <t>293440</t>
  </si>
  <si>
    <t>斑鳩町</t>
  </si>
  <si>
    <t>ｲｶﾙｶﾞﾁｮｳ</t>
  </si>
  <si>
    <t>293458</t>
  </si>
  <si>
    <t>安堵町</t>
  </si>
  <si>
    <t>ｱﾝﾄﾞﾁｮｳ</t>
  </si>
  <si>
    <t>293610</t>
  </si>
  <si>
    <t>ｶﾜﾆｼﾁｮｳ</t>
  </si>
  <si>
    <t>293628</t>
  </si>
  <si>
    <t>三宅町</t>
  </si>
  <si>
    <t>ﾐﾔｹﾁｮｳ</t>
  </si>
  <si>
    <t>293636</t>
  </si>
  <si>
    <t>田原本町</t>
  </si>
  <si>
    <t>ﾀﾜﾗﾓﾄﾁｮｳ</t>
  </si>
  <si>
    <t>293857</t>
  </si>
  <si>
    <t>曽爾村</t>
  </si>
  <si>
    <t>ｿﾆﾑﾗ</t>
  </si>
  <si>
    <t>293865</t>
  </si>
  <si>
    <t>御杖村</t>
  </si>
  <si>
    <t>ﾐﾂｴﾑﾗ</t>
  </si>
  <si>
    <t>294012</t>
  </si>
  <si>
    <t>高取町</t>
  </si>
  <si>
    <t>ﾀｶﾄﾘﾁｮｳ</t>
  </si>
  <si>
    <t>294021</t>
  </si>
  <si>
    <t>明日香村</t>
  </si>
  <si>
    <t>ｱｽｶﾑﾗ</t>
  </si>
  <si>
    <t>294241</t>
  </si>
  <si>
    <t>上牧町</t>
  </si>
  <si>
    <t>ｶﾝﾏｷﾁｮｳ</t>
  </si>
  <si>
    <t>294250</t>
  </si>
  <si>
    <t>王寺町</t>
  </si>
  <si>
    <t>ｵｳｼﾞﾁｮｳ</t>
  </si>
  <si>
    <t>294268</t>
  </si>
  <si>
    <t>広陵町</t>
  </si>
  <si>
    <t>ｺｳﾘﾖｳﾁｮｳ</t>
  </si>
  <si>
    <t>294276</t>
  </si>
  <si>
    <t>河合町</t>
  </si>
  <si>
    <t>ｶﾜｲﾁｮｳ</t>
  </si>
  <si>
    <t>294411</t>
  </si>
  <si>
    <t>吉野町</t>
  </si>
  <si>
    <t>ﾖｼﾉﾁｮｳ</t>
  </si>
  <si>
    <t>294420</t>
  </si>
  <si>
    <t>大淀町</t>
  </si>
  <si>
    <t>ｵｵﾖﾄﾞﾁｮｳ</t>
  </si>
  <si>
    <t>294438</t>
  </si>
  <si>
    <t>下市町</t>
  </si>
  <si>
    <t>ｼﾓｲﾁﾁｮｳ</t>
  </si>
  <si>
    <t>294446</t>
  </si>
  <si>
    <t>黒滝村</t>
  </si>
  <si>
    <t>ｸﾛﾀｷﾑﾗ</t>
  </si>
  <si>
    <t>294462</t>
  </si>
  <si>
    <t>天川村</t>
  </si>
  <si>
    <t>ﾃﾝｶﾜﾑﾗ</t>
  </si>
  <si>
    <t>294471</t>
  </si>
  <si>
    <t>野迫川村</t>
  </si>
  <si>
    <t>ﾉｾｶﾞﾜﾑﾗ</t>
  </si>
  <si>
    <t>294497</t>
  </si>
  <si>
    <t>十津川村</t>
  </si>
  <si>
    <t>ﾄﾂｶﾜﾑﾗ</t>
  </si>
  <si>
    <t>294501</t>
  </si>
  <si>
    <t>下北山村</t>
  </si>
  <si>
    <t>ｼﾓｷﾀﾔﾏﾑﾗ</t>
  </si>
  <si>
    <t>294519</t>
  </si>
  <si>
    <t>上北山村</t>
  </si>
  <si>
    <t>ｶﾐｷﾀﾔﾏﾑﾗ</t>
  </si>
  <si>
    <t>294527</t>
  </si>
  <si>
    <t>294535</t>
  </si>
  <si>
    <t>東吉野村</t>
  </si>
  <si>
    <t>ﾋｶﾞｼﾖｼﾉﾑﾗ</t>
  </si>
  <si>
    <t>300004</t>
  </si>
  <si>
    <t>和歌山県</t>
  </si>
  <si>
    <t>ﾜｶﾔﾏｹﾝ</t>
  </si>
  <si>
    <t>302015</t>
  </si>
  <si>
    <t>和歌山市</t>
  </si>
  <si>
    <t>ﾜｶﾔﾏｼ</t>
  </si>
  <si>
    <t>302023</t>
  </si>
  <si>
    <t>海南市</t>
  </si>
  <si>
    <t>ｶｲﾅﾝｼ</t>
  </si>
  <si>
    <t>302031</t>
  </si>
  <si>
    <t>橋本市</t>
  </si>
  <si>
    <t>ﾊｼﾓﾄｼ</t>
  </si>
  <si>
    <t>302040</t>
  </si>
  <si>
    <t>有田市</t>
  </si>
  <si>
    <t>ｱﾘﾀﾞｼ</t>
  </si>
  <si>
    <t>302058</t>
  </si>
  <si>
    <t>御坊市</t>
  </si>
  <si>
    <t>ｺﾞﾎﾞｳｼ</t>
  </si>
  <si>
    <t>302066</t>
  </si>
  <si>
    <t>田辺市</t>
  </si>
  <si>
    <t>ﾀﾅﾍﾞｼ</t>
  </si>
  <si>
    <t>302074</t>
  </si>
  <si>
    <t>新宮市</t>
  </si>
  <si>
    <t>ｼﾝｸﾞｳｼ</t>
  </si>
  <si>
    <t>302082</t>
  </si>
  <si>
    <t>紀の川市</t>
  </si>
  <si>
    <t>ｷﾉｶﾜｼ</t>
  </si>
  <si>
    <t>302091</t>
  </si>
  <si>
    <t>岩出市</t>
  </si>
  <si>
    <t>ｲﾜﾃﾞｼ</t>
  </si>
  <si>
    <t>303046</t>
  </si>
  <si>
    <t>紀美野町</t>
  </si>
  <si>
    <t>ｷﾐﾉﾁｮｳ</t>
  </si>
  <si>
    <t>303411</t>
  </si>
  <si>
    <t>かつらぎ町</t>
  </si>
  <si>
    <t>ｶﾂﾗｷﾞﾁｮｳ</t>
  </si>
  <si>
    <t>303437</t>
  </si>
  <si>
    <t>九度山町</t>
  </si>
  <si>
    <t>ｸﾄﾞﾔﾏﾁｮｳ</t>
  </si>
  <si>
    <t>303445</t>
  </si>
  <si>
    <t>高野町</t>
  </si>
  <si>
    <t>ｺｳﾔﾁｮｳ</t>
  </si>
  <si>
    <t>303615</t>
  </si>
  <si>
    <t>湯浅町</t>
  </si>
  <si>
    <t>ﾕｱｻﾁｮｳ</t>
  </si>
  <si>
    <t>303623</t>
  </si>
  <si>
    <t>広川町</t>
  </si>
  <si>
    <t>ﾋﾛｶﾞﾜﾁｮｳ</t>
  </si>
  <si>
    <t>303666</t>
  </si>
  <si>
    <t>有田川町</t>
  </si>
  <si>
    <t>ｱﾘﾀﾞｶﾞﾜﾁｮｳ</t>
  </si>
  <si>
    <t>303810</t>
  </si>
  <si>
    <t>303828</t>
  </si>
  <si>
    <t>303836</t>
  </si>
  <si>
    <t>由良町</t>
  </si>
  <si>
    <t>ﾕﾗﾁｮｳ</t>
  </si>
  <si>
    <t>303909</t>
  </si>
  <si>
    <t>印南町</t>
  </si>
  <si>
    <t>303917</t>
  </si>
  <si>
    <t>みなべ町</t>
  </si>
  <si>
    <t>ﾐﾅﾍﾞﾁｮｳ</t>
  </si>
  <si>
    <t>303925</t>
  </si>
  <si>
    <t>日高川町</t>
  </si>
  <si>
    <t>ﾋﾀﾞｶｶﾞﾜﾁｮｳ</t>
  </si>
  <si>
    <t>304018</t>
  </si>
  <si>
    <t>白浜町</t>
  </si>
  <si>
    <t>ｼﾗﾊﾏﾁｮｳ</t>
  </si>
  <si>
    <t>304042</t>
  </si>
  <si>
    <t>上富田町</t>
  </si>
  <si>
    <t>ｶﾐﾄﾝﾀﾞﾁｮｳ</t>
  </si>
  <si>
    <t>304069</t>
  </si>
  <si>
    <t>すさみ町</t>
  </si>
  <si>
    <t>ｽｻﾐﾁｮｳ</t>
  </si>
  <si>
    <t>304212</t>
  </si>
  <si>
    <t>那智勝浦町</t>
  </si>
  <si>
    <t>ﾅﾁｶﾂｳﾗﾁｮｳ</t>
  </si>
  <si>
    <t>304221</t>
  </si>
  <si>
    <t>太地町</t>
  </si>
  <si>
    <t>ﾀｲｼﾞﾁｮｳ</t>
  </si>
  <si>
    <t>304247</t>
  </si>
  <si>
    <t>古座川町</t>
  </si>
  <si>
    <t>ｺｻﾞｶﾞﾜﾁｮｳ</t>
  </si>
  <si>
    <t>304271</t>
  </si>
  <si>
    <t>北山村</t>
  </si>
  <si>
    <t>ｷﾀﾔﾏﾑﾗ</t>
  </si>
  <si>
    <t>304280</t>
  </si>
  <si>
    <t>串本町</t>
  </si>
  <si>
    <t>ｸｼﾓﾄﾁｮｳ</t>
  </si>
  <si>
    <t>310000</t>
  </si>
  <si>
    <t>鳥取県</t>
  </si>
  <si>
    <t>ﾄｯﾄﾘｹﾝ</t>
  </si>
  <si>
    <t>312011</t>
  </si>
  <si>
    <t>鳥取市</t>
  </si>
  <si>
    <t>ﾄｯﾄﾘｼ</t>
  </si>
  <si>
    <t>312029</t>
  </si>
  <si>
    <t>米子市</t>
  </si>
  <si>
    <t>ﾖﾅｺﾞｼ</t>
  </si>
  <si>
    <t>312037</t>
  </si>
  <si>
    <t>倉吉市</t>
  </si>
  <si>
    <t>ｸﾗﾖｼｼ</t>
  </si>
  <si>
    <t>312045</t>
  </si>
  <si>
    <t>境港市</t>
  </si>
  <si>
    <t>ｻｶｲﾐﾅﾄｼ</t>
  </si>
  <si>
    <t>313025</t>
  </si>
  <si>
    <t>岩美町</t>
  </si>
  <si>
    <t>ｲﾜﾐﾁｮｳ</t>
  </si>
  <si>
    <t>313254</t>
  </si>
  <si>
    <t>若桜町</t>
  </si>
  <si>
    <t>313289</t>
  </si>
  <si>
    <t>智頭町</t>
  </si>
  <si>
    <t>ﾁﾂﾞﾁｮｳ</t>
  </si>
  <si>
    <t>313297</t>
  </si>
  <si>
    <t>八頭町</t>
  </si>
  <si>
    <t>ﾔｽﾞﾁｮｳ</t>
  </si>
  <si>
    <t>313645</t>
  </si>
  <si>
    <t>三朝町</t>
  </si>
  <si>
    <t>ﾐｻｻﾁｮｳ</t>
  </si>
  <si>
    <t>313700</t>
  </si>
  <si>
    <t>湯梨浜町</t>
  </si>
  <si>
    <t>ﾕﾘﾊﾏﾁｮｳ</t>
  </si>
  <si>
    <t>313718</t>
  </si>
  <si>
    <t>琴浦町</t>
  </si>
  <si>
    <t>ｺﾄｳﾗﾁｮｳ</t>
  </si>
  <si>
    <t>313726</t>
  </si>
  <si>
    <t>北栄町</t>
  </si>
  <si>
    <t>ﾎｸｴｲﾁｮｳ</t>
  </si>
  <si>
    <t>313840</t>
  </si>
  <si>
    <t>日吉津村</t>
  </si>
  <si>
    <t>ﾋｴﾂﾞｿﾝ</t>
  </si>
  <si>
    <t>313866</t>
  </si>
  <si>
    <t>大山町</t>
  </si>
  <si>
    <t>ﾀﾞｲｾﾝﾁｮｳ</t>
  </si>
  <si>
    <t>313891</t>
  </si>
  <si>
    <t>313904</t>
  </si>
  <si>
    <t>伯耆町</t>
  </si>
  <si>
    <t>ﾎｳｷﾁｮｳ</t>
  </si>
  <si>
    <t>314013</t>
  </si>
  <si>
    <t>日南町</t>
  </si>
  <si>
    <t>ﾆﾁﾅﾝﾁｮｳ</t>
  </si>
  <si>
    <t>314021</t>
  </si>
  <si>
    <t>314030</t>
  </si>
  <si>
    <t>江府町</t>
  </si>
  <si>
    <t>ｺｳﾌﾁｮｳ</t>
  </si>
  <si>
    <t>320005</t>
  </si>
  <si>
    <t>島根県</t>
  </si>
  <si>
    <t>ｼﾏﾈｹﾝ</t>
  </si>
  <si>
    <t>322016</t>
  </si>
  <si>
    <t>松江市</t>
  </si>
  <si>
    <t>ﾏﾂｴｼ</t>
  </si>
  <si>
    <t>322024</t>
  </si>
  <si>
    <t>浜田市</t>
  </si>
  <si>
    <t>ﾊﾏﾀﾞｼ</t>
  </si>
  <si>
    <t>322032</t>
  </si>
  <si>
    <t>出雲市</t>
  </si>
  <si>
    <t>ｲｽﾞﾓｼ</t>
  </si>
  <si>
    <t>322041</t>
  </si>
  <si>
    <t>益田市</t>
  </si>
  <si>
    <t>ﾏｽﾀﾞｼ</t>
  </si>
  <si>
    <t>322059</t>
  </si>
  <si>
    <t>大田市</t>
  </si>
  <si>
    <t>ｵｵﾀﾞｼ</t>
  </si>
  <si>
    <t>322067</t>
  </si>
  <si>
    <t>安来市</t>
  </si>
  <si>
    <t>ﾔｽｷﾞｼ</t>
  </si>
  <si>
    <t>322075</t>
  </si>
  <si>
    <t>江津市</t>
  </si>
  <si>
    <t>ｺﾞｳﾂｼ</t>
  </si>
  <si>
    <t>322091</t>
  </si>
  <si>
    <t>雲南市</t>
  </si>
  <si>
    <t>ｳﾝﾅﾝｼ</t>
  </si>
  <si>
    <t>323438</t>
  </si>
  <si>
    <t>奥出雲町</t>
  </si>
  <si>
    <t>ｵｸｲｽﾞﾓﾁｮｳ</t>
  </si>
  <si>
    <t>323861</t>
  </si>
  <si>
    <t>飯南町</t>
  </si>
  <si>
    <t>ｲｲﾅﾝﾁｮｳ</t>
  </si>
  <si>
    <t>324418</t>
  </si>
  <si>
    <t>川本町</t>
  </si>
  <si>
    <t>ｶﾜﾓﾄﾏﾁ</t>
  </si>
  <si>
    <t>324485</t>
  </si>
  <si>
    <t>324493</t>
  </si>
  <si>
    <t>邑南町</t>
  </si>
  <si>
    <t>ｵｵﾅﾝﾁｮｳ</t>
  </si>
  <si>
    <t>325015</t>
  </si>
  <si>
    <t>津和野町</t>
  </si>
  <si>
    <t>ﾂﾜﾉﾁｮｳ</t>
  </si>
  <si>
    <t>325058</t>
  </si>
  <si>
    <t>吉賀町</t>
  </si>
  <si>
    <t>ﾖｼｶﾁｮｳ</t>
  </si>
  <si>
    <t>325252</t>
  </si>
  <si>
    <t>海士町</t>
  </si>
  <si>
    <t>ｱﾏﾁｮｳ</t>
  </si>
  <si>
    <t>325261</t>
  </si>
  <si>
    <t>西ノ島町</t>
  </si>
  <si>
    <t>ﾆｼﾉｼﾏﾁｮｳ</t>
  </si>
  <si>
    <t>325279</t>
  </si>
  <si>
    <t>知夫村</t>
  </si>
  <si>
    <t>ﾁﾌﾞﾑﾗ</t>
  </si>
  <si>
    <t>325287</t>
  </si>
  <si>
    <t>隠岐の島町</t>
  </si>
  <si>
    <t>ｵｷﾉｼﾏﾁｮｳ</t>
  </si>
  <si>
    <t>330001</t>
  </si>
  <si>
    <t>岡山県</t>
  </si>
  <si>
    <t>ｵｶﾔﾏｹﾝ</t>
  </si>
  <si>
    <t>331007</t>
  </si>
  <si>
    <t>岡山市</t>
  </si>
  <si>
    <t>ｵｶﾔﾏｼ</t>
  </si>
  <si>
    <t>332020</t>
  </si>
  <si>
    <t>倉敷市</t>
  </si>
  <si>
    <t>ｸﾗｼｷｼ</t>
  </si>
  <si>
    <t>332038</t>
  </si>
  <si>
    <t>津山市</t>
  </si>
  <si>
    <t>ﾂﾔﾏｼ</t>
  </si>
  <si>
    <t>332046</t>
  </si>
  <si>
    <t>玉野市</t>
  </si>
  <si>
    <t>ﾀﾏﾉｼ</t>
  </si>
  <si>
    <t>332054</t>
  </si>
  <si>
    <t>笠岡市</t>
  </si>
  <si>
    <t>ｶｻｵｶｼ</t>
  </si>
  <si>
    <t>332071</t>
  </si>
  <si>
    <t>井原市</t>
  </si>
  <si>
    <t>ｲﾊﾞﾗｼ</t>
  </si>
  <si>
    <t>332089</t>
  </si>
  <si>
    <t>総社市</t>
  </si>
  <si>
    <t>ｿｳｼﾞﾔｼ</t>
  </si>
  <si>
    <t>332097</t>
  </si>
  <si>
    <t>高梁市</t>
  </si>
  <si>
    <t>ﾀｶﾊｼｼ</t>
  </si>
  <si>
    <t>332101</t>
  </si>
  <si>
    <t>新見市</t>
  </si>
  <si>
    <t>ﾆｲﾐｼ</t>
  </si>
  <si>
    <t>332119</t>
  </si>
  <si>
    <t>備前市</t>
  </si>
  <si>
    <t>ﾋﾞｾﾞﾝｼ</t>
  </si>
  <si>
    <t>332127</t>
  </si>
  <si>
    <t>瀬戸内市</t>
  </si>
  <si>
    <t>ｾﾄｳﾁｼ</t>
  </si>
  <si>
    <t>332135</t>
  </si>
  <si>
    <t>赤磐市</t>
  </si>
  <si>
    <t>ｱｶｲﾜｼ</t>
  </si>
  <si>
    <t>332143</t>
  </si>
  <si>
    <t>真庭市</t>
  </si>
  <si>
    <t>ﾏﾆﾜｼ</t>
  </si>
  <si>
    <t>332151</t>
  </si>
  <si>
    <t>美作市</t>
  </si>
  <si>
    <t>ﾐﾏｻｶｼ</t>
  </si>
  <si>
    <t>332160</t>
  </si>
  <si>
    <t>浅口市</t>
  </si>
  <si>
    <t>ｱｻｸﾁｼ</t>
  </si>
  <si>
    <t>333468</t>
  </si>
  <si>
    <t>和気町</t>
  </si>
  <si>
    <t>ﾜｹﾁｮｳ</t>
  </si>
  <si>
    <t>334235</t>
  </si>
  <si>
    <t>早島町</t>
  </si>
  <si>
    <t>ﾊﾔｼﾏﾁｮｳ</t>
  </si>
  <si>
    <t>334456</t>
  </si>
  <si>
    <t>里庄町</t>
  </si>
  <si>
    <t>ｻﾄｼｮｳﾁｮｳ</t>
  </si>
  <si>
    <t>334618</t>
  </si>
  <si>
    <t>矢掛町</t>
  </si>
  <si>
    <t>ﾔｶｹﾞﾁｮｳ</t>
  </si>
  <si>
    <t>335860</t>
  </si>
  <si>
    <t>新庄村</t>
  </si>
  <si>
    <t>ｼﾝｼﾞﾖｳｿﾝ</t>
  </si>
  <si>
    <t>336068</t>
  </si>
  <si>
    <t>鏡野町</t>
  </si>
  <si>
    <t>ｶｶﾞﾐﾉﾁｮｳ</t>
  </si>
  <si>
    <t>336220</t>
  </si>
  <si>
    <t>勝央町</t>
  </si>
  <si>
    <t>ｼｮｳｵｳﾁｮｳ</t>
  </si>
  <si>
    <t>336238</t>
  </si>
  <si>
    <t>奈義町</t>
  </si>
  <si>
    <t>ﾅｷﾞﾁｮｳ</t>
  </si>
  <si>
    <t>336432</t>
  </si>
  <si>
    <t>西粟倉村</t>
  </si>
  <si>
    <t>ﾆｼｱﾜｸﾗｿﾝ</t>
  </si>
  <si>
    <t>336637</t>
  </si>
  <si>
    <t>久米南町</t>
  </si>
  <si>
    <t>ｸﾒﾅﾝﾁｮｳ</t>
  </si>
  <si>
    <t>336661</t>
  </si>
  <si>
    <t>美咲町</t>
  </si>
  <si>
    <t>336815</t>
  </si>
  <si>
    <t>吉備中央町</t>
  </si>
  <si>
    <t>ｷﾋﾞﾁｭｳｵｳﾁｮｳ</t>
  </si>
  <si>
    <t>340006</t>
  </si>
  <si>
    <t>広島県</t>
  </si>
  <si>
    <t>ﾋﾛｼﾏｹﾝ</t>
  </si>
  <si>
    <t>341002</t>
  </si>
  <si>
    <t>広島市</t>
  </si>
  <si>
    <t>ﾋﾛｼﾏｼ</t>
  </si>
  <si>
    <t>342025</t>
  </si>
  <si>
    <t>呉市</t>
  </si>
  <si>
    <t>ｸﾚｼ</t>
  </si>
  <si>
    <t>342033</t>
  </si>
  <si>
    <t>竹原市</t>
  </si>
  <si>
    <t>ﾀｹﾊﾗｼ</t>
  </si>
  <si>
    <t>342041</t>
  </si>
  <si>
    <t>三原市</t>
  </si>
  <si>
    <t>ﾐﾊﾗｼ</t>
  </si>
  <si>
    <t>342050</t>
  </si>
  <si>
    <t>尾道市</t>
  </si>
  <si>
    <t>ｵﾉﾐﾁｼ</t>
  </si>
  <si>
    <t>342076</t>
  </si>
  <si>
    <t>福山市</t>
  </si>
  <si>
    <t>ﾌｸﾔﾏｼ</t>
  </si>
  <si>
    <t>342084</t>
  </si>
  <si>
    <t>342092</t>
  </si>
  <si>
    <t>三次市</t>
  </si>
  <si>
    <t>342106</t>
  </si>
  <si>
    <t>庄原市</t>
  </si>
  <si>
    <t>ｼｮｳﾊﾞﾗｼ</t>
  </si>
  <si>
    <t>342114</t>
  </si>
  <si>
    <t>大竹市</t>
  </si>
  <si>
    <t>ｵｵﾀｹｼ</t>
  </si>
  <si>
    <t>342122</t>
  </si>
  <si>
    <t>東広島市</t>
  </si>
  <si>
    <t>ﾋｶﾞｼﾋﾛｼﾏｼ</t>
  </si>
  <si>
    <t>342131</t>
  </si>
  <si>
    <t>廿日市市</t>
  </si>
  <si>
    <t>ﾊﾂｶｲﾁｼ</t>
  </si>
  <si>
    <t>342149</t>
  </si>
  <si>
    <t>安芸高田市</t>
  </si>
  <si>
    <t>ｱｷﾀｶﾀｼ</t>
  </si>
  <si>
    <t>342157</t>
  </si>
  <si>
    <t>江田島市</t>
  </si>
  <si>
    <t>ｴﾀｼﾞﾏｼ</t>
  </si>
  <si>
    <t>343021</t>
  </si>
  <si>
    <t>府中町</t>
  </si>
  <si>
    <t>ﾌﾁｭｳﾁｮｳ</t>
  </si>
  <si>
    <t>343048</t>
  </si>
  <si>
    <t>海田町</t>
  </si>
  <si>
    <t>ｶｲﾀﾁｮｳ</t>
  </si>
  <si>
    <t>343072</t>
  </si>
  <si>
    <t>熊野町</t>
  </si>
  <si>
    <t>ｸﾏﾉﾁｮｳ</t>
  </si>
  <si>
    <t>343099</t>
  </si>
  <si>
    <t>坂町</t>
  </si>
  <si>
    <t>ｻｶﾁｮｳ</t>
  </si>
  <si>
    <t>343684</t>
  </si>
  <si>
    <t>安芸太田町</t>
  </si>
  <si>
    <t>ｱｷｵｵﾀﾁｮｳ</t>
  </si>
  <si>
    <t>343692</t>
  </si>
  <si>
    <t>北広島町</t>
  </si>
  <si>
    <t>ｷﾀﾋﾛｼﾏﾁｮｳ</t>
  </si>
  <si>
    <t>344311</t>
  </si>
  <si>
    <t>大崎上島町</t>
  </si>
  <si>
    <t>ｵｵｻｷｶﾐｼﾞﾏﾁｮｳ</t>
  </si>
  <si>
    <t>344621</t>
  </si>
  <si>
    <t>世羅町</t>
  </si>
  <si>
    <t>ｾﾗﾁｮｳ</t>
  </si>
  <si>
    <t>345458</t>
  </si>
  <si>
    <t>神石高原町</t>
  </si>
  <si>
    <t>ｼﾞﾝｾｷｺｳｹﾞﾝﾁｮｳ</t>
  </si>
  <si>
    <t>350001</t>
  </si>
  <si>
    <t>山口県</t>
  </si>
  <si>
    <t>ﾔﾏｸﾞﾁｹﾝ</t>
  </si>
  <si>
    <t>352012</t>
  </si>
  <si>
    <t>下関市</t>
  </si>
  <si>
    <t>ｼﾓﾉｾｷｼ</t>
  </si>
  <si>
    <t>352021</t>
  </si>
  <si>
    <t>宇部市</t>
  </si>
  <si>
    <t>ｳﾍﾞｼ</t>
  </si>
  <si>
    <t>352039</t>
  </si>
  <si>
    <t>山口市</t>
  </si>
  <si>
    <t>ﾔﾏｸﾞﾁｼ</t>
  </si>
  <si>
    <t>352047</t>
  </si>
  <si>
    <t>萩市</t>
  </si>
  <si>
    <t>ﾊｷﾞｼ</t>
  </si>
  <si>
    <t>352063</t>
  </si>
  <si>
    <t>防府市</t>
  </si>
  <si>
    <t>ﾎｳﾌｼ</t>
  </si>
  <si>
    <t>352071</t>
  </si>
  <si>
    <t>下松市</t>
  </si>
  <si>
    <t>ｸﾀﾞﾏﾂｼ</t>
  </si>
  <si>
    <t>352080</t>
  </si>
  <si>
    <t>岩国市</t>
  </si>
  <si>
    <t>ｲﾜｸﾆｼ</t>
  </si>
  <si>
    <t>352101</t>
  </si>
  <si>
    <t>光市</t>
  </si>
  <si>
    <t>ﾋｶﾘｼ</t>
  </si>
  <si>
    <t>352110</t>
  </si>
  <si>
    <t>長門市</t>
  </si>
  <si>
    <t>ﾅｶﾞﾄｼ</t>
  </si>
  <si>
    <t>352128</t>
  </si>
  <si>
    <t>柳井市</t>
  </si>
  <si>
    <t>ﾔﾅｲｼ</t>
  </si>
  <si>
    <t>352136</t>
  </si>
  <si>
    <t>美祢市</t>
  </si>
  <si>
    <t>ﾐﾈｼ</t>
  </si>
  <si>
    <t>352152</t>
  </si>
  <si>
    <t>周南市</t>
  </si>
  <si>
    <t>ｼｭｳﾅﾝｼ</t>
  </si>
  <si>
    <t>352161</t>
  </si>
  <si>
    <t>山陽小野田市</t>
  </si>
  <si>
    <t>ｻﾝﾖｳｵﾉﾀﾞｼ</t>
  </si>
  <si>
    <t>353051</t>
  </si>
  <si>
    <t>周防大島町</t>
  </si>
  <si>
    <t>ｽｵｳｵｵｼﾏﾁｮｳ</t>
  </si>
  <si>
    <t>353213</t>
  </si>
  <si>
    <t>和木町</t>
  </si>
  <si>
    <t>ﾜｷﾁｮｳ</t>
  </si>
  <si>
    <t>353418</t>
  </si>
  <si>
    <t>上関町</t>
  </si>
  <si>
    <t>ｶﾐﾉｾｷﾁｮｳ</t>
  </si>
  <si>
    <t>353434</t>
  </si>
  <si>
    <t>田布施町</t>
  </si>
  <si>
    <t>ﾀﾌﾞｾﾁｮｳ</t>
  </si>
  <si>
    <t>353442</t>
  </si>
  <si>
    <t>平生町</t>
  </si>
  <si>
    <t>ﾋﾗｵﾁｮｳ</t>
  </si>
  <si>
    <t>355020</t>
  </si>
  <si>
    <t>阿武町</t>
  </si>
  <si>
    <t>ｱﾌﾞﾁｮｳ</t>
  </si>
  <si>
    <t>360007</t>
  </si>
  <si>
    <t>徳島県</t>
  </si>
  <si>
    <t>ﾄｸｼﾏｹﾝ</t>
  </si>
  <si>
    <t>362018</t>
  </si>
  <si>
    <t>徳島市</t>
  </si>
  <si>
    <t>ﾄｸｼﾏｼ</t>
  </si>
  <si>
    <t>362026</t>
  </si>
  <si>
    <t>鳴門市</t>
  </si>
  <si>
    <t>ﾅﾙﾄｼ</t>
  </si>
  <si>
    <t>362034</t>
  </si>
  <si>
    <t>小松島市</t>
  </si>
  <si>
    <t>ｺﾏﾂｼﾏｼ</t>
  </si>
  <si>
    <t>362042</t>
  </si>
  <si>
    <t>阿南市</t>
  </si>
  <si>
    <t>ｱﾅﾝｼ</t>
  </si>
  <si>
    <t>362051</t>
  </si>
  <si>
    <t>吉野川市</t>
  </si>
  <si>
    <t>ﾖｼﾉｶﾞﾜｼ</t>
  </si>
  <si>
    <t>362069</t>
  </si>
  <si>
    <t>阿波市</t>
  </si>
  <si>
    <t>ｱﾜｼ</t>
  </si>
  <si>
    <t>362077</t>
  </si>
  <si>
    <t>美馬市</t>
  </si>
  <si>
    <t>ﾐﾏｼ</t>
  </si>
  <si>
    <t>362085</t>
  </si>
  <si>
    <t>三好市</t>
  </si>
  <si>
    <t>363014</t>
  </si>
  <si>
    <t>勝浦町</t>
  </si>
  <si>
    <t>ｶﾂｳﾗﾁｮｳ</t>
  </si>
  <si>
    <t>363022</t>
  </si>
  <si>
    <t>上勝町</t>
  </si>
  <si>
    <t>ｶﾐｶﾂﾁｮｳ</t>
  </si>
  <si>
    <t>363219</t>
  </si>
  <si>
    <t>佐那河内村</t>
  </si>
  <si>
    <t>ｻﾅｺﾞｳﾁｿﾝ</t>
  </si>
  <si>
    <t>363413</t>
  </si>
  <si>
    <t>石井町</t>
  </si>
  <si>
    <t>ｲｼｲﾁｮｳ</t>
  </si>
  <si>
    <t>363421</t>
  </si>
  <si>
    <t>神山町</t>
  </si>
  <si>
    <t>ｶﾐﾔﾏﾁｮｳ</t>
  </si>
  <si>
    <t>363685</t>
  </si>
  <si>
    <t>那賀町</t>
  </si>
  <si>
    <t>ﾅｶﾁｮｳ</t>
  </si>
  <si>
    <t>363839</t>
  </si>
  <si>
    <t>牟岐町</t>
  </si>
  <si>
    <t>ﾑｷﾞﾁｮｳ</t>
  </si>
  <si>
    <t>363871</t>
  </si>
  <si>
    <t>美波町</t>
  </si>
  <si>
    <t>ﾐﾅﾐﾁｮｳ</t>
  </si>
  <si>
    <t>363880</t>
  </si>
  <si>
    <t>海陽町</t>
  </si>
  <si>
    <t>ｶｲﾖｳﾁｮｳ</t>
  </si>
  <si>
    <t>364011</t>
  </si>
  <si>
    <t>松茂町</t>
  </si>
  <si>
    <t>ﾏﾂｼｹﾞﾁｮｳ</t>
  </si>
  <si>
    <t>364029</t>
  </si>
  <si>
    <t>北島町</t>
  </si>
  <si>
    <t>ｷﾀｼﾞﾏﾁｮｳ</t>
  </si>
  <si>
    <t>364037</t>
  </si>
  <si>
    <t>藍住町</t>
  </si>
  <si>
    <t>ｱｲｽﾞﾐﾁｮｳ</t>
  </si>
  <si>
    <t>364045</t>
  </si>
  <si>
    <t>板野町</t>
  </si>
  <si>
    <t>ｲﾀﾉﾁｮｳ</t>
  </si>
  <si>
    <t>364053</t>
  </si>
  <si>
    <t>上板町</t>
  </si>
  <si>
    <t>ｶﾐｲﾀﾁｮｳ</t>
  </si>
  <si>
    <t>364681</t>
  </si>
  <si>
    <t>つるぎ町</t>
  </si>
  <si>
    <t>ﾂﾙｷﾞﾁｮｳ</t>
  </si>
  <si>
    <t>364894</t>
  </si>
  <si>
    <t>東みよし町</t>
  </si>
  <si>
    <t>ﾋｶﾞｼﾐﾖｼﾁｮｳ</t>
  </si>
  <si>
    <t>370002</t>
  </si>
  <si>
    <t>香川県</t>
  </si>
  <si>
    <t>ｶｶﾞﾜｹﾝ</t>
  </si>
  <si>
    <t>372013</t>
  </si>
  <si>
    <t>高松市</t>
  </si>
  <si>
    <t>ﾀｶﾏﾂｼ</t>
  </si>
  <si>
    <t>372021</t>
  </si>
  <si>
    <t>丸亀市</t>
  </si>
  <si>
    <t>ﾏﾙｶﾞﾒｼ</t>
  </si>
  <si>
    <t>372030</t>
  </si>
  <si>
    <t>坂出市</t>
  </si>
  <si>
    <t>ｻｶｲﾃﾞｼ</t>
  </si>
  <si>
    <t>372048</t>
  </si>
  <si>
    <t>善通寺市</t>
  </si>
  <si>
    <t>ｾﾞﾝﾂｳｼﾞｼ</t>
  </si>
  <si>
    <t>372056</t>
  </si>
  <si>
    <t>観音寺市</t>
  </si>
  <si>
    <t>ｶﾝｵﾝｼﾞｼ</t>
  </si>
  <si>
    <t>372064</t>
  </si>
  <si>
    <t>さぬき市</t>
  </si>
  <si>
    <t>ｻﾇｷｼ</t>
  </si>
  <si>
    <t>372072</t>
  </si>
  <si>
    <t>東かがわ市</t>
  </si>
  <si>
    <t>ﾋｶﾞｼｶｶﾞﾜｼ</t>
  </si>
  <si>
    <t>372081</t>
  </si>
  <si>
    <t>三豊市</t>
  </si>
  <si>
    <t>ﾐﾄﾖｼ</t>
  </si>
  <si>
    <t>373222</t>
  </si>
  <si>
    <t>土庄町</t>
  </si>
  <si>
    <t>ﾄﾉｼｮｳﾁｮｳ</t>
  </si>
  <si>
    <t>373249</t>
  </si>
  <si>
    <t>小豆島町</t>
  </si>
  <si>
    <t>ｼｮｳﾄﾞｼﾏﾁｮｳ</t>
  </si>
  <si>
    <t>373419</t>
  </si>
  <si>
    <t>三木町</t>
  </si>
  <si>
    <t>ﾐｷﾁｮｳ</t>
  </si>
  <si>
    <t>373648</t>
  </si>
  <si>
    <t>直島町</t>
  </si>
  <si>
    <t>ﾅｵｼﾏﾁｮｳ</t>
  </si>
  <si>
    <t>373869</t>
  </si>
  <si>
    <t>宇多津町</t>
  </si>
  <si>
    <t>ｳﾀﾂﾞﾁｮｳ</t>
  </si>
  <si>
    <t>373877</t>
  </si>
  <si>
    <t>綾川町</t>
  </si>
  <si>
    <t>ｱﾔｶﾞﾜﾁｮｳ</t>
  </si>
  <si>
    <t>374032</t>
  </si>
  <si>
    <t>琴平町</t>
  </si>
  <si>
    <t>ｺﾄﾋﾗﾁｮｳ</t>
  </si>
  <si>
    <t>374041</t>
  </si>
  <si>
    <t>多度津町</t>
  </si>
  <si>
    <t>ﾀﾄﾞﾂﾁｮｳ</t>
  </si>
  <si>
    <t>374067</t>
  </si>
  <si>
    <t>まんのう町</t>
  </si>
  <si>
    <t>ﾏﾝﾉｳﾁｮｳ</t>
  </si>
  <si>
    <t>380008</t>
  </si>
  <si>
    <t>愛媛県</t>
  </si>
  <si>
    <t>ｴﾋﾒｹﾝ</t>
  </si>
  <si>
    <t>382019</t>
  </si>
  <si>
    <t>松山市</t>
  </si>
  <si>
    <t>ﾏﾂﾔﾏｼ</t>
  </si>
  <si>
    <t>382027</t>
  </si>
  <si>
    <t>今治市</t>
  </si>
  <si>
    <t>ｲﾏﾊﾞﾘｼ</t>
  </si>
  <si>
    <t>382035</t>
  </si>
  <si>
    <t>宇和島市</t>
  </si>
  <si>
    <t>ｳﾜｼﾞﾏｼ</t>
  </si>
  <si>
    <t>382043</t>
  </si>
  <si>
    <t>八幡浜市</t>
  </si>
  <si>
    <t>ﾔﾜﾀﾊﾏｼ</t>
  </si>
  <si>
    <t>382051</t>
  </si>
  <si>
    <t>新居浜市</t>
  </si>
  <si>
    <t>ﾆｲﾊﾏｼ</t>
  </si>
  <si>
    <t>382060</t>
  </si>
  <si>
    <t>西条市</t>
  </si>
  <si>
    <t>ｻｲｼﾞｮｳｼ</t>
  </si>
  <si>
    <t>382078</t>
  </si>
  <si>
    <t>大洲市</t>
  </si>
  <si>
    <t>ｵｵｽﾞｼ</t>
  </si>
  <si>
    <t>382108</t>
  </si>
  <si>
    <t>伊予市</t>
  </si>
  <si>
    <t>ｲﾖｼ</t>
  </si>
  <si>
    <t>382132</t>
  </si>
  <si>
    <t>四国中央市</t>
  </si>
  <si>
    <t>ｼｺｸﾁｭｳｵｳｼ</t>
  </si>
  <si>
    <t>382141</t>
  </si>
  <si>
    <t>西予市</t>
  </si>
  <si>
    <t>ｾｲﾖｼ</t>
  </si>
  <si>
    <t>382159</t>
  </si>
  <si>
    <t>東温市</t>
  </si>
  <si>
    <t>ﾄｳｵﾝｼ</t>
  </si>
  <si>
    <t>383562</t>
  </si>
  <si>
    <t>上島町</t>
  </si>
  <si>
    <t>ｶﾐｼﾞﾏﾁｮｳ</t>
  </si>
  <si>
    <t>383864</t>
  </si>
  <si>
    <t>久万高原町</t>
  </si>
  <si>
    <t>ｸﾏｺｳｹﾞﾝﾁｮｳ</t>
  </si>
  <si>
    <t>384011</t>
  </si>
  <si>
    <t>ﾏｻｷﾁｮｳ</t>
  </si>
  <si>
    <t>384020</t>
  </si>
  <si>
    <t>砥部町</t>
  </si>
  <si>
    <t>ﾄﾍﾞﾁｮｳ</t>
  </si>
  <si>
    <t>384224</t>
  </si>
  <si>
    <t>内子町</t>
  </si>
  <si>
    <t>ｳﾁｺﾁｮｳ</t>
  </si>
  <si>
    <t>384429</t>
  </si>
  <si>
    <t>伊方町</t>
  </si>
  <si>
    <t>ｲｶﾀﾁｮｳ</t>
  </si>
  <si>
    <t>384844</t>
  </si>
  <si>
    <t>松野町</t>
  </si>
  <si>
    <t>ﾏﾂﾉﾁｮｳ</t>
  </si>
  <si>
    <t>384887</t>
  </si>
  <si>
    <t>鬼北町</t>
  </si>
  <si>
    <t>385069</t>
  </si>
  <si>
    <t>愛南町</t>
  </si>
  <si>
    <t>ｱｲﾅﾝﾁｮｳ</t>
  </si>
  <si>
    <t>390003</t>
  </si>
  <si>
    <t>高知県</t>
  </si>
  <si>
    <t>ｺｳﾁｹﾝ</t>
  </si>
  <si>
    <t>392014</t>
  </si>
  <si>
    <t>高知市</t>
  </si>
  <si>
    <t>ｺｳﾁｼ</t>
  </si>
  <si>
    <t>392022</t>
  </si>
  <si>
    <t>室戸市</t>
  </si>
  <si>
    <t>ﾑﾛﾄｼ</t>
  </si>
  <si>
    <t>392031</t>
  </si>
  <si>
    <t>安芸市</t>
  </si>
  <si>
    <t>ｱｷｼ</t>
  </si>
  <si>
    <t>392049</t>
  </si>
  <si>
    <t>南国市</t>
  </si>
  <si>
    <t>ﾅﾝｺｸｼ</t>
  </si>
  <si>
    <t>392057</t>
  </si>
  <si>
    <t>土佐市</t>
  </si>
  <si>
    <t>ﾄｻｼ</t>
  </si>
  <si>
    <t>392065</t>
  </si>
  <si>
    <t>須崎市</t>
  </si>
  <si>
    <t>ｽｻｷｼ</t>
  </si>
  <si>
    <t>392081</t>
  </si>
  <si>
    <t>宿毛市</t>
  </si>
  <si>
    <t>ｽｸﾓｼ</t>
  </si>
  <si>
    <t>392090</t>
  </si>
  <si>
    <t>土佐清水市</t>
  </si>
  <si>
    <t>ﾄｻｼﾐｽﾞｼ</t>
  </si>
  <si>
    <t>392103</t>
  </si>
  <si>
    <t>四万十市</t>
  </si>
  <si>
    <t>ｼﾏﾝﾄｼ</t>
  </si>
  <si>
    <t>392111</t>
  </si>
  <si>
    <t>香南市</t>
  </si>
  <si>
    <t>392120</t>
  </si>
  <si>
    <t>香美市</t>
  </si>
  <si>
    <t>ｶﾐｼ</t>
  </si>
  <si>
    <t>393011</t>
  </si>
  <si>
    <t>東洋町</t>
  </si>
  <si>
    <t>ﾄｳﾖｳﾁｮｳ</t>
  </si>
  <si>
    <t>393029</t>
  </si>
  <si>
    <t>奈半利町</t>
  </si>
  <si>
    <t>ﾅﾊﾘﾁｮｳ</t>
  </si>
  <si>
    <t>393037</t>
  </si>
  <si>
    <t>田野町</t>
  </si>
  <si>
    <t>ﾀﾉﾁｮｳ</t>
  </si>
  <si>
    <t>393045</t>
  </si>
  <si>
    <t>安田町</t>
  </si>
  <si>
    <t>ﾔｽﾀﾞﾁｮｳ</t>
  </si>
  <si>
    <t>393053</t>
  </si>
  <si>
    <t>北川村</t>
  </si>
  <si>
    <t>ｷﾀｶﾞﾜﾑﾗ</t>
  </si>
  <si>
    <t>393061</t>
  </si>
  <si>
    <t>馬路村</t>
  </si>
  <si>
    <t>ｳﾏｼﾞﾑﾗ</t>
  </si>
  <si>
    <t>393070</t>
  </si>
  <si>
    <t>芸西村</t>
  </si>
  <si>
    <t>ｹﾞｲｾｲﾑﾗ</t>
  </si>
  <si>
    <t>393410</t>
  </si>
  <si>
    <t>本山町</t>
  </si>
  <si>
    <t>ﾓﾄﾔﾏﾁｮｳ</t>
  </si>
  <si>
    <t>393444</t>
  </si>
  <si>
    <t>大豊町</t>
  </si>
  <si>
    <t>ｵｵﾄﾖﾁｮｳ</t>
  </si>
  <si>
    <t>393631</t>
  </si>
  <si>
    <t>土佐町</t>
  </si>
  <si>
    <t>ﾄｻﾁｮｳ</t>
  </si>
  <si>
    <t>393649</t>
  </si>
  <si>
    <t>大川村</t>
  </si>
  <si>
    <t>ｵｵｶﾜﾑﾗ</t>
  </si>
  <si>
    <t>393860</t>
  </si>
  <si>
    <t>いの町</t>
  </si>
  <si>
    <t>ｲﾉﾁｮｳ</t>
  </si>
  <si>
    <t>393878</t>
  </si>
  <si>
    <t>仁淀川町</t>
  </si>
  <si>
    <t>ﾆﾖﾄﾞｶﾞﾜﾁｮｳ</t>
  </si>
  <si>
    <t>394017</t>
  </si>
  <si>
    <t>中土佐町</t>
  </si>
  <si>
    <t>ﾅｶﾄｻﾁｮｳ</t>
  </si>
  <si>
    <t>394025</t>
  </si>
  <si>
    <t>佐川町</t>
  </si>
  <si>
    <t>ｻｶﾜﾁｮｳ</t>
  </si>
  <si>
    <t>394033</t>
  </si>
  <si>
    <t>越知町</t>
  </si>
  <si>
    <t>ｵﾁﾁｮｳ</t>
  </si>
  <si>
    <t>394050</t>
  </si>
  <si>
    <t>梼原町</t>
  </si>
  <si>
    <t>ﾕｽﾊﾗﾁｮｳ</t>
  </si>
  <si>
    <t>394106</t>
  </si>
  <si>
    <t>日高村</t>
  </si>
  <si>
    <t>ﾋﾀﾞｶﾑﾗ</t>
  </si>
  <si>
    <t>394114</t>
  </si>
  <si>
    <t>津野町</t>
  </si>
  <si>
    <t>ﾂﾉﾁｮｳ</t>
  </si>
  <si>
    <t>394122</t>
  </si>
  <si>
    <t>四万十町</t>
  </si>
  <si>
    <t>ｼﾏﾝﾄﾁｮｳ</t>
  </si>
  <si>
    <t>394246</t>
  </si>
  <si>
    <t>大月町</t>
  </si>
  <si>
    <t>ｵｵﾂｷﾁｮｳ</t>
  </si>
  <si>
    <t>394271</t>
  </si>
  <si>
    <t>三原村</t>
  </si>
  <si>
    <t>ﾐﾊﾗﾑﾗ</t>
  </si>
  <si>
    <t>394289</t>
  </si>
  <si>
    <t>黒潮町</t>
  </si>
  <si>
    <t>ｸﾛｼｵﾁｮｳ</t>
  </si>
  <si>
    <t>400009</t>
  </si>
  <si>
    <t>福岡県</t>
  </si>
  <si>
    <t>ﾌｸｵｶｹﾝ</t>
  </si>
  <si>
    <t>401005</t>
  </si>
  <si>
    <t>北九州市</t>
  </si>
  <si>
    <t>ｷﾀｷｭｳｼｭｳｼ</t>
  </si>
  <si>
    <t>401307</t>
  </si>
  <si>
    <t>福岡市</t>
  </si>
  <si>
    <t>ﾌｸｵｶｼ</t>
  </si>
  <si>
    <t>402028</t>
  </si>
  <si>
    <t>大牟田市</t>
  </si>
  <si>
    <t>ｵｵﾑﾀｼ</t>
  </si>
  <si>
    <t>402036</t>
  </si>
  <si>
    <t>久留米市</t>
  </si>
  <si>
    <t>ｸﾙﾒｼ</t>
  </si>
  <si>
    <t>402044</t>
  </si>
  <si>
    <t>直方市</t>
  </si>
  <si>
    <t>ﾉｵｶﾞﾀｼ</t>
  </si>
  <si>
    <t>402052</t>
  </si>
  <si>
    <t>飯塚市</t>
  </si>
  <si>
    <t>ｲｲﾂﾞｶｼ</t>
  </si>
  <si>
    <t>402061</t>
  </si>
  <si>
    <t>田川市</t>
  </si>
  <si>
    <t>ﾀｶﾞﾜｼ</t>
  </si>
  <si>
    <t>402079</t>
  </si>
  <si>
    <t>柳川市</t>
  </si>
  <si>
    <t>ﾔﾅｶﾞﾜｼ</t>
  </si>
  <si>
    <t>402109</t>
  </si>
  <si>
    <t>八女市</t>
  </si>
  <si>
    <t>ﾔﾒｼ</t>
  </si>
  <si>
    <t>402117</t>
  </si>
  <si>
    <t>筑後市</t>
  </si>
  <si>
    <t>ﾁｸｺﾞｼ</t>
  </si>
  <si>
    <t>402125</t>
  </si>
  <si>
    <t>大川市</t>
  </si>
  <si>
    <t>ｵｵｶﾜｼ</t>
  </si>
  <si>
    <t>402133</t>
  </si>
  <si>
    <t>行橋市</t>
  </si>
  <si>
    <t>ﾕｸﾊｼｼ</t>
  </si>
  <si>
    <t>402141</t>
  </si>
  <si>
    <t>豊前市</t>
  </si>
  <si>
    <t>ﾌﾞｾﾞﾝｼ</t>
  </si>
  <si>
    <t>402150</t>
  </si>
  <si>
    <t>中間市</t>
  </si>
  <si>
    <t>ﾅｶﾏｼ</t>
  </si>
  <si>
    <t>402168</t>
  </si>
  <si>
    <t>小郡市</t>
  </si>
  <si>
    <t>ｵｺﾞｵﾘｼ</t>
  </si>
  <si>
    <t>402176</t>
  </si>
  <si>
    <t>筑紫野市</t>
  </si>
  <si>
    <t>ﾁｸｼﾉｼ</t>
  </si>
  <si>
    <t>402184</t>
  </si>
  <si>
    <t>春日市</t>
  </si>
  <si>
    <t>ｶｽｶﾞｼ</t>
  </si>
  <si>
    <t>402192</t>
  </si>
  <si>
    <t>大野城市</t>
  </si>
  <si>
    <t>ｵｵﾉｼﾞｮｳｼ</t>
  </si>
  <si>
    <t>402206</t>
  </si>
  <si>
    <t>宗像市</t>
  </si>
  <si>
    <t>ﾑﾅｶﾀｼ</t>
  </si>
  <si>
    <t>402214</t>
  </si>
  <si>
    <t>太宰府市</t>
  </si>
  <si>
    <t>ﾀﾞｻﾞｲﾌｼ</t>
  </si>
  <si>
    <t>402231</t>
  </si>
  <si>
    <t>古賀市</t>
  </si>
  <si>
    <t>402249</t>
  </si>
  <si>
    <t>福津市</t>
  </si>
  <si>
    <t>ﾌｸﾂｼ</t>
  </si>
  <si>
    <t>402257</t>
  </si>
  <si>
    <t>うきは市</t>
  </si>
  <si>
    <t>ｳｷﾊｼ</t>
  </si>
  <si>
    <t>402265</t>
  </si>
  <si>
    <t>宮若市</t>
  </si>
  <si>
    <t>ﾐﾔﾜｶｼ</t>
  </si>
  <si>
    <t>402273</t>
  </si>
  <si>
    <t>嘉麻市</t>
  </si>
  <si>
    <t>ｶﾏｼ</t>
  </si>
  <si>
    <t>402281</t>
  </si>
  <si>
    <t>朝倉市</t>
  </si>
  <si>
    <t>ｱｻｸﾗｼ</t>
  </si>
  <si>
    <t>402290</t>
  </si>
  <si>
    <t>みやま市</t>
  </si>
  <si>
    <t>ﾐﾔﾏｼ</t>
  </si>
  <si>
    <t>402303</t>
  </si>
  <si>
    <t>糸島市</t>
  </si>
  <si>
    <t>ｲﾄｼﾏｼ</t>
  </si>
  <si>
    <t>402311</t>
  </si>
  <si>
    <t>福岡県</t>
    <rPh sb="0" eb="3">
      <t>フクオカケン</t>
    </rPh>
    <phoneticPr fontId="4"/>
  </si>
  <si>
    <t>那珂川市</t>
    <rPh sb="0" eb="3">
      <t>ナカガワ</t>
    </rPh>
    <rPh sb="3" eb="4">
      <t>シ</t>
    </rPh>
    <phoneticPr fontId="4"/>
  </si>
  <si>
    <t>ﾅｶｶﾞﾜｼ</t>
  </si>
  <si>
    <t>403415</t>
  </si>
  <si>
    <t>宇美町</t>
  </si>
  <si>
    <t>ｳﾐﾏﾁ</t>
  </si>
  <si>
    <t>403423</t>
  </si>
  <si>
    <t>篠栗町</t>
  </si>
  <si>
    <t>ｻｻｸﾞﾘﾏﾁ</t>
  </si>
  <si>
    <t>403431</t>
  </si>
  <si>
    <t>志免町</t>
  </si>
  <si>
    <t>ｼﾒﾏﾁ</t>
  </si>
  <si>
    <t>403440</t>
  </si>
  <si>
    <t>須恵町</t>
  </si>
  <si>
    <t>ｽｴﾏﾁ</t>
  </si>
  <si>
    <t>403458</t>
  </si>
  <si>
    <t>新宮町</t>
  </si>
  <si>
    <t>ｼﾝｸﾞｳﾏﾁ</t>
  </si>
  <si>
    <t>403482</t>
  </si>
  <si>
    <t>久山町</t>
  </si>
  <si>
    <t>ﾋｻﾔﾏﾏﾁ</t>
  </si>
  <si>
    <t>403491</t>
  </si>
  <si>
    <t>粕屋町</t>
  </si>
  <si>
    <t>ｶｽﾔﾏﾁ</t>
  </si>
  <si>
    <t>403814</t>
  </si>
  <si>
    <t>芦屋町</t>
  </si>
  <si>
    <t>ｱｼﾔﾏﾁ</t>
  </si>
  <si>
    <t>403822</t>
  </si>
  <si>
    <t>水巻町</t>
  </si>
  <si>
    <t>ﾐｽﾞﾏｷﾏﾁ</t>
  </si>
  <si>
    <t>403831</t>
  </si>
  <si>
    <t>岡垣町</t>
  </si>
  <si>
    <t>ｵｶｶﾞｷﾏﾁ</t>
  </si>
  <si>
    <t>403849</t>
  </si>
  <si>
    <t>遠賀町</t>
  </si>
  <si>
    <t>ｵﾝｶﾞﾁｮｳ</t>
  </si>
  <si>
    <t>404012</t>
  </si>
  <si>
    <t>小竹町</t>
  </si>
  <si>
    <t>ｺﾀｹﾏﾁ</t>
  </si>
  <si>
    <t>404021</t>
  </si>
  <si>
    <t>鞍手町</t>
  </si>
  <si>
    <t>ｸﾗﾃﾏﾁ</t>
  </si>
  <si>
    <t>404217</t>
  </si>
  <si>
    <t>桂川町</t>
  </si>
  <si>
    <t>ｹｲｾﾝﾏﾁ</t>
  </si>
  <si>
    <t>404471</t>
  </si>
  <si>
    <t>筑前町</t>
  </si>
  <si>
    <t>ﾁｸｾﾞﾝﾏﾁ</t>
  </si>
  <si>
    <t>404489</t>
  </si>
  <si>
    <t>東峰村</t>
  </si>
  <si>
    <t>ﾄｳﾎｳﾑﾗ</t>
  </si>
  <si>
    <t>405035</t>
  </si>
  <si>
    <t>大刀洗町</t>
  </si>
  <si>
    <t>ﾀﾁｱﾗｲﾏﾁ</t>
  </si>
  <si>
    <t>405221</t>
  </si>
  <si>
    <t>大木町</t>
  </si>
  <si>
    <t>ｵｵｷﾏﾁ</t>
  </si>
  <si>
    <t>405442</t>
  </si>
  <si>
    <t>ﾋﾛｶﾜﾏﾁ</t>
  </si>
  <si>
    <t>406015</t>
  </si>
  <si>
    <t>香春町</t>
  </si>
  <si>
    <t>ｶﾜﾗﾏﾁ</t>
  </si>
  <si>
    <t>406023</t>
  </si>
  <si>
    <t>添田町</t>
  </si>
  <si>
    <t>ｿｴﾀﾞﾏﾁ</t>
  </si>
  <si>
    <t>406040</t>
  </si>
  <si>
    <t>糸田町</t>
  </si>
  <si>
    <t>ｲﾄﾀﾞﾏﾁ</t>
  </si>
  <si>
    <t>406058</t>
  </si>
  <si>
    <t>406082</t>
  </si>
  <si>
    <t>大任町</t>
  </si>
  <si>
    <t>ｵｵﾄｳﾏﾁ</t>
  </si>
  <si>
    <t>406091</t>
  </si>
  <si>
    <t>赤村</t>
  </si>
  <si>
    <t>ｱｶﾑﾗ</t>
  </si>
  <si>
    <t>406104</t>
  </si>
  <si>
    <t>福智町</t>
  </si>
  <si>
    <t>ﾌｸﾁﾏﾁ</t>
  </si>
  <si>
    <t>406210</t>
  </si>
  <si>
    <t>苅田町</t>
  </si>
  <si>
    <t>ｶﾝﾀﾞﾏﾁ</t>
  </si>
  <si>
    <t>406252</t>
  </si>
  <si>
    <t>みやこ町</t>
  </si>
  <si>
    <t>ﾐﾔｺﾏﾁ</t>
  </si>
  <si>
    <t>406422</t>
  </si>
  <si>
    <t>吉富町</t>
  </si>
  <si>
    <t>ﾖｼﾄﾐﾏﾁ</t>
  </si>
  <si>
    <t>406465</t>
  </si>
  <si>
    <t>上毛町</t>
  </si>
  <si>
    <t>ｺｳｹﾞﾏﾁ</t>
  </si>
  <si>
    <t>406473</t>
  </si>
  <si>
    <t>築上町</t>
  </si>
  <si>
    <t>ﾁｸｼﾞｮｳﾏﾁ</t>
  </si>
  <si>
    <t>410004</t>
  </si>
  <si>
    <t>佐賀県</t>
  </si>
  <si>
    <t>ｻｶﾞｹﾝ</t>
  </si>
  <si>
    <t>412015</t>
  </si>
  <si>
    <t>佐賀市</t>
  </si>
  <si>
    <t>ｻｶﾞｼ</t>
  </si>
  <si>
    <t>412023</t>
  </si>
  <si>
    <t>唐津市</t>
  </si>
  <si>
    <t>ｶﾗﾂｼ</t>
  </si>
  <si>
    <t>412031</t>
  </si>
  <si>
    <t>鳥栖市</t>
  </si>
  <si>
    <t>ﾄｽｼ</t>
  </si>
  <si>
    <t>412040</t>
  </si>
  <si>
    <t>多久市</t>
  </si>
  <si>
    <t>ﾀｸｼ</t>
  </si>
  <si>
    <t>412058</t>
  </si>
  <si>
    <t>伊万里市</t>
  </si>
  <si>
    <t>ｲﾏﾘｼ</t>
  </si>
  <si>
    <t>412066</t>
  </si>
  <si>
    <t>武雄市</t>
  </si>
  <si>
    <t>ﾀｹｵｼ</t>
  </si>
  <si>
    <t>412074</t>
  </si>
  <si>
    <t>鹿島市</t>
  </si>
  <si>
    <t>412082</t>
  </si>
  <si>
    <t>小城市</t>
  </si>
  <si>
    <t>ｵｷﾞｼ</t>
  </si>
  <si>
    <t>412091</t>
  </si>
  <si>
    <t>嬉野市</t>
  </si>
  <si>
    <t>ｳﾚｼﾉｼ</t>
  </si>
  <si>
    <t>412104</t>
  </si>
  <si>
    <t>神埼市</t>
  </si>
  <si>
    <t>ｶﾝｻﾞｷｼ</t>
  </si>
  <si>
    <t>413275</t>
  </si>
  <si>
    <t>吉野ヶ里町</t>
  </si>
  <si>
    <t>ﾖｼﾉｶﾞﾘﾁｮｳ</t>
  </si>
  <si>
    <t>413411</t>
  </si>
  <si>
    <t>基山町</t>
  </si>
  <si>
    <t>ｷﾔﾏﾁｮｳ</t>
  </si>
  <si>
    <t>413453</t>
  </si>
  <si>
    <t>上峰町</t>
  </si>
  <si>
    <t>ｶﾐﾐﾈﾁｮｳ</t>
  </si>
  <si>
    <t>413461</t>
  </si>
  <si>
    <t>みやき町</t>
  </si>
  <si>
    <t>ﾐﾔｷﾁｮｳ</t>
  </si>
  <si>
    <t>413879</t>
  </si>
  <si>
    <t>玄海町</t>
  </si>
  <si>
    <t>ｹﾞﾝｶｲﾁｮｳ</t>
  </si>
  <si>
    <t>414018</t>
  </si>
  <si>
    <t>有田町</t>
  </si>
  <si>
    <t>ｱﾘﾀﾁｮｳ</t>
  </si>
  <si>
    <t>414239</t>
  </si>
  <si>
    <t>大町町</t>
  </si>
  <si>
    <t>ｵｵﾏﾁﾁｮｳ</t>
  </si>
  <si>
    <t>414247</t>
  </si>
  <si>
    <t>江北町</t>
  </si>
  <si>
    <t>ｺｳﾎｸﾏﾁ</t>
  </si>
  <si>
    <t>414255</t>
  </si>
  <si>
    <t>白石町</t>
  </si>
  <si>
    <t>ｼﾛｲｼﾁｮｳ</t>
  </si>
  <si>
    <t>414417</t>
  </si>
  <si>
    <t>太良町</t>
  </si>
  <si>
    <t>ﾀﾗﾁｮｳ</t>
  </si>
  <si>
    <t>420000</t>
  </si>
  <si>
    <t>長崎県</t>
  </si>
  <si>
    <t>ﾅｶﾞｻｷｹﾝ</t>
  </si>
  <si>
    <t>422011</t>
  </si>
  <si>
    <t>長崎市</t>
  </si>
  <si>
    <t>ﾅｶﾞｻｷｼ</t>
  </si>
  <si>
    <t>422029</t>
  </si>
  <si>
    <t>佐世保市</t>
  </si>
  <si>
    <t>ｻｾﾎﾞｼ</t>
  </si>
  <si>
    <t>422037</t>
  </si>
  <si>
    <t>島原市</t>
  </si>
  <si>
    <t>ｼﾏﾊﾞﾗｼ</t>
  </si>
  <si>
    <t>422045</t>
  </si>
  <si>
    <t>諫早市</t>
  </si>
  <si>
    <t>ｲｻﾊﾔｼ</t>
  </si>
  <si>
    <t>422053</t>
  </si>
  <si>
    <t>大村市</t>
  </si>
  <si>
    <t>ｵｵﾑﾗｼ</t>
  </si>
  <si>
    <t>422070</t>
  </si>
  <si>
    <t>平戸市</t>
  </si>
  <si>
    <t>ﾋﾗﾄﾞｼ</t>
  </si>
  <si>
    <t>422088</t>
  </si>
  <si>
    <t>松浦市</t>
  </si>
  <si>
    <t>ﾏﾂｳﾗｼ</t>
  </si>
  <si>
    <t>422096</t>
  </si>
  <si>
    <t>対馬市</t>
  </si>
  <si>
    <t>422100</t>
  </si>
  <si>
    <t>壱岐市</t>
  </si>
  <si>
    <t>ｲｷｼ</t>
  </si>
  <si>
    <t>422118</t>
  </si>
  <si>
    <t>五島市</t>
  </si>
  <si>
    <t>ｺﾞﾄｳｼ</t>
  </si>
  <si>
    <t>422126</t>
  </si>
  <si>
    <t>西海市</t>
  </si>
  <si>
    <t>ｻｲｶｲｼ</t>
  </si>
  <si>
    <t>422134</t>
  </si>
  <si>
    <t>雲仙市</t>
  </si>
  <si>
    <t>ｳﾝｾﾞﾝｼ</t>
  </si>
  <si>
    <t>422142</t>
  </si>
  <si>
    <t>南島原市</t>
  </si>
  <si>
    <t>ﾐﾅﾐｼﾏﾊﾞﾗｼ</t>
  </si>
  <si>
    <t>423076</t>
  </si>
  <si>
    <t>長与町</t>
  </si>
  <si>
    <t>ﾅｶﾞﾖﾁｮｳ</t>
  </si>
  <si>
    <t>423084</t>
  </si>
  <si>
    <t>時津町</t>
  </si>
  <si>
    <t>ﾄｷﾞﾂﾁｮｳ</t>
  </si>
  <si>
    <t>423211</t>
  </si>
  <si>
    <t>東彼杵町</t>
  </si>
  <si>
    <t>ﾋｶﾞｼｿﾉｷﾞﾁｮｳ</t>
  </si>
  <si>
    <t>423220</t>
  </si>
  <si>
    <t>川棚町</t>
  </si>
  <si>
    <t>ｶﾜﾀﾅﾁｮｳ</t>
  </si>
  <si>
    <t>423238</t>
  </si>
  <si>
    <t>波佐見町</t>
  </si>
  <si>
    <t>ﾊｻﾐﾁｮｳ</t>
  </si>
  <si>
    <t>423831</t>
  </si>
  <si>
    <t>小値賀町</t>
  </si>
  <si>
    <t>ｵﾁﾞｶﾁｮｳ</t>
  </si>
  <si>
    <t>423912</t>
  </si>
  <si>
    <t>佐々町</t>
  </si>
  <si>
    <t>ｻｻﾞﾁｮｳ</t>
  </si>
  <si>
    <t>424111</t>
  </si>
  <si>
    <t>新上五島町</t>
  </si>
  <si>
    <t>ｼﾝｶﾐｺﾞﾄｳﾁｮｳ</t>
  </si>
  <si>
    <t>430005</t>
  </si>
  <si>
    <t>熊本県</t>
  </si>
  <si>
    <t>ｸﾏﾓﾄｹﾝ</t>
  </si>
  <si>
    <t>431001</t>
  </si>
  <si>
    <t>熊本市</t>
  </si>
  <si>
    <t>ｸﾏﾓﾄｼ</t>
  </si>
  <si>
    <t>432024</t>
  </si>
  <si>
    <t>八代市</t>
  </si>
  <si>
    <t>ﾔﾂｼﾛｼ</t>
  </si>
  <si>
    <t>432032</t>
  </si>
  <si>
    <t>人吉市</t>
  </si>
  <si>
    <t>ﾋﾄﾖｼｼ</t>
  </si>
  <si>
    <t>432041</t>
  </si>
  <si>
    <t>荒尾市</t>
  </si>
  <si>
    <t>ｱﾗｵｼ</t>
  </si>
  <si>
    <t>432059</t>
  </si>
  <si>
    <t>水俣市</t>
  </si>
  <si>
    <t>ﾐﾅﾏﾀｼ</t>
  </si>
  <si>
    <t>432067</t>
  </si>
  <si>
    <t>玉名市</t>
  </si>
  <si>
    <t>ﾀﾏﾅｼ</t>
  </si>
  <si>
    <t>432083</t>
  </si>
  <si>
    <t>山鹿市</t>
  </si>
  <si>
    <t>ﾔﾏｶﾞｼ</t>
  </si>
  <si>
    <t>432105</t>
  </si>
  <si>
    <t>菊池市</t>
  </si>
  <si>
    <t>ｷｸﾁｼ</t>
  </si>
  <si>
    <t>432113</t>
  </si>
  <si>
    <t>宇土市</t>
  </si>
  <si>
    <t>ｳﾄｼ</t>
  </si>
  <si>
    <t>432121</t>
  </si>
  <si>
    <t>上天草市</t>
  </si>
  <si>
    <t>ｶﾐｱﾏｸｻｼ</t>
  </si>
  <si>
    <t>432130</t>
  </si>
  <si>
    <t>宇城市</t>
  </si>
  <si>
    <t>ｳｷｼ</t>
  </si>
  <si>
    <t>432148</t>
  </si>
  <si>
    <t>阿蘇市</t>
  </si>
  <si>
    <t>ｱｿｼ</t>
  </si>
  <si>
    <t>432156</t>
  </si>
  <si>
    <t>天草市</t>
  </si>
  <si>
    <t>ｱﾏｸｻｼ</t>
  </si>
  <si>
    <t>432164</t>
  </si>
  <si>
    <t>合志市</t>
  </si>
  <si>
    <t>ｺｳｼｼ</t>
  </si>
  <si>
    <t>433489</t>
  </si>
  <si>
    <t>433641</t>
  </si>
  <si>
    <t>玉東町</t>
  </si>
  <si>
    <t>ｷﾞｮｸﾄｳﾏﾁ</t>
  </si>
  <si>
    <t>433675</t>
  </si>
  <si>
    <t>南関町</t>
  </si>
  <si>
    <t>ﾅﾝｶﾝﾏﾁ</t>
  </si>
  <si>
    <t>433683</t>
  </si>
  <si>
    <t>長洲町</t>
  </si>
  <si>
    <t>ﾅｶﾞｽﾏﾁ</t>
  </si>
  <si>
    <t>433691</t>
  </si>
  <si>
    <t>和水町</t>
  </si>
  <si>
    <t>ﾅｺﾞﾐﾏﾁ</t>
  </si>
  <si>
    <t>434035</t>
  </si>
  <si>
    <t>大津町</t>
  </si>
  <si>
    <t>ｵｵﾂﾞﾏﾁ</t>
  </si>
  <si>
    <t>434043</t>
  </si>
  <si>
    <t>菊陽町</t>
  </si>
  <si>
    <t>ｷｸﾖｳﾏﾁ</t>
  </si>
  <si>
    <t>434230</t>
  </si>
  <si>
    <t>南小国町</t>
  </si>
  <si>
    <t>ﾐﾅﾐｵｸﾞﾆﾏﾁ</t>
  </si>
  <si>
    <t>434248</t>
  </si>
  <si>
    <t>434256</t>
  </si>
  <si>
    <t>産山村</t>
  </si>
  <si>
    <t>ｳﾌﾞﾔﾏﾑﾗ</t>
  </si>
  <si>
    <t>434281</t>
  </si>
  <si>
    <t>434329</t>
  </si>
  <si>
    <t>西原村</t>
  </si>
  <si>
    <t>ﾆｼﾊﾗﾑﾗ</t>
  </si>
  <si>
    <t>434337</t>
  </si>
  <si>
    <t>南阿蘇村</t>
  </si>
  <si>
    <t>ﾐﾅﾐｱｿﾑﾗ</t>
  </si>
  <si>
    <t>434418</t>
  </si>
  <si>
    <t>御船町</t>
  </si>
  <si>
    <t>ﾐﾌﾈﾏﾁ</t>
  </si>
  <si>
    <t>434426</t>
  </si>
  <si>
    <t>嘉島町</t>
  </si>
  <si>
    <t>ｶｼﾏﾏﾁ</t>
  </si>
  <si>
    <t>434434</t>
  </si>
  <si>
    <t>益城町</t>
  </si>
  <si>
    <t>ﾏｼｷﾏﾁ</t>
  </si>
  <si>
    <t>434442</t>
  </si>
  <si>
    <t>甲佐町</t>
  </si>
  <si>
    <t>ｺｳｻﾏﾁ</t>
  </si>
  <si>
    <t>434477</t>
  </si>
  <si>
    <t>山都町</t>
  </si>
  <si>
    <t>ﾔﾏﾄﾁｮｳ</t>
  </si>
  <si>
    <t>434680</t>
  </si>
  <si>
    <t>氷川町</t>
  </si>
  <si>
    <t>ﾋｶﾜﾁｮｳ</t>
  </si>
  <si>
    <t>434825</t>
  </si>
  <si>
    <t>芦北町</t>
  </si>
  <si>
    <t>ｱｼｷﾀﾏﾁ</t>
  </si>
  <si>
    <t>434841</t>
  </si>
  <si>
    <t>津奈木町</t>
  </si>
  <si>
    <t>ﾂﾅｷﾞﾏﾁ</t>
  </si>
  <si>
    <t>435015</t>
  </si>
  <si>
    <t>錦町</t>
  </si>
  <si>
    <t>ﾆｼｷﾏﾁ</t>
  </si>
  <si>
    <t>435058</t>
  </si>
  <si>
    <t>多良木町</t>
  </si>
  <si>
    <t>ﾀﾗｷﾞﾏﾁ</t>
  </si>
  <si>
    <t>435066</t>
  </si>
  <si>
    <t>湯前町</t>
  </si>
  <si>
    <t>ﾕﾉﾏｴﾏﾁ</t>
  </si>
  <si>
    <t>435074</t>
  </si>
  <si>
    <t>水上村</t>
  </si>
  <si>
    <t>ﾐｽﾞｶﾐﾑﾗ</t>
  </si>
  <si>
    <t>435104</t>
  </si>
  <si>
    <t>相良村</t>
  </si>
  <si>
    <t>ｻｶﾞﾗﾑﾗ</t>
  </si>
  <si>
    <t>435112</t>
  </si>
  <si>
    <t>五木村</t>
  </si>
  <si>
    <t>ｲﾂｷﾑﾗ</t>
  </si>
  <si>
    <t>435121</t>
  </si>
  <si>
    <t>山江村</t>
  </si>
  <si>
    <t>ﾔﾏｴﾑﾗ</t>
  </si>
  <si>
    <t>435139</t>
  </si>
  <si>
    <t>球磨村</t>
  </si>
  <si>
    <t>ｸﾏﾑﾗ</t>
  </si>
  <si>
    <t>435147</t>
  </si>
  <si>
    <t>あさぎり町</t>
  </si>
  <si>
    <t>ｱｻｷﾞﾘﾁｮｳ</t>
  </si>
  <si>
    <t>435317</t>
  </si>
  <si>
    <t>苓北町</t>
  </si>
  <si>
    <t>ﾚｲﾎｸﾏﾁ</t>
  </si>
  <si>
    <t>440001</t>
  </si>
  <si>
    <t>大分県</t>
  </si>
  <si>
    <t>ｵｵｲﾀｹﾝ</t>
  </si>
  <si>
    <t>442011</t>
  </si>
  <si>
    <t>大分市</t>
  </si>
  <si>
    <t>ｵｵｲﾀｼ</t>
  </si>
  <si>
    <t>442020</t>
  </si>
  <si>
    <t>別府市</t>
  </si>
  <si>
    <t>ﾍﾞｯﾌﾟｼ</t>
  </si>
  <si>
    <t>442038</t>
  </si>
  <si>
    <t>中津市</t>
  </si>
  <si>
    <t>ﾅｶﾂｼ</t>
  </si>
  <si>
    <t>442046</t>
  </si>
  <si>
    <t>日田市</t>
  </si>
  <si>
    <t>ﾋﾀｼ</t>
  </si>
  <si>
    <t>442054</t>
  </si>
  <si>
    <t>佐伯市</t>
  </si>
  <si>
    <t>ｻｲｷｼ</t>
  </si>
  <si>
    <t>442062</t>
  </si>
  <si>
    <t>臼杵市</t>
  </si>
  <si>
    <t>ｳｽｷｼ</t>
  </si>
  <si>
    <t>442071</t>
  </si>
  <si>
    <t>津久見市</t>
  </si>
  <si>
    <t>ﾂｸﾐｼ</t>
  </si>
  <si>
    <t>442089</t>
  </si>
  <si>
    <t>竹田市</t>
  </si>
  <si>
    <t>ﾀｹﾀｼ</t>
  </si>
  <si>
    <t>442097</t>
  </si>
  <si>
    <t>豊後高田市</t>
  </si>
  <si>
    <t>ﾌﾞﾝｺﾞﾀｶﾀﾞｼ</t>
  </si>
  <si>
    <t>442101</t>
  </si>
  <si>
    <t>杵築市</t>
  </si>
  <si>
    <t>ｷﾂｷｼ</t>
  </si>
  <si>
    <t>442119</t>
  </si>
  <si>
    <t>宇佐市</t>
  </si>
  <si>
    <t>ｳｻｼ</t>
  </si>
  <si>
    <t>442127</t>
  </si>
  <si>
    <t>豊後大野市</t>
  </si>
  <si>
    <t>ﾌﾞﾝｺﾞｵｵﾉｼ</t>
  </si>
  <si>
    <t>442135</t>
  </si>
  <si>
    <t>由布市</t>
  </si>
  <si>
    <t>ﾕﾌｼ</t>
  </si>
  <si>
    <t>442143</t>
  </si>
  <si>
    <t>国東市</t>
  </si>
  <si>
    <t>ｸﾆｻｷｼ</t>
  </si>
  <si>
    <t>443221</t>
  </si>
  <si>
    <t>姫島村</t>
  </si>
  <si>
    <t>ﾋﾒｼﾏﾑﾗ</t>
  </si>
  <si>
    <t>443417</t>
  </si>
  <si>
    <t>日出町</t>
  </si>
  <si>
    <t>ﾋｼﾞﾏﾁ</t>
  </si>
  <si>
    <t>444618</t>
  </si>
  <si>
    <t>九重町</t>
  </si>
  <si>
    <t>ｺｺﾉｴﾏﾁ</t>
  </si>
  <si>
    <t>444626</t>
  </si>
  <si>
    <t>玖珠町</t>
  </si>
  <si>
    <t>ｸｽﾏﾁ</t>
  </si>
  <si>
    <t>450006</t>
  </si>
  <si>
    <t>宮崎県</t>
  </si>
  <si>
    <t>ﾐﾔｻﾞｷｹﾝ</t>
  </si>
  <si>
    <t>452017</t>
  </si>
  <si>
    <t>宮崎市</t>
  </si>
  <si>
    <t>ﾐﾔｻﾞｷｼ</t>
  </si>
  <si>
    <t>452025</t>
  </si>
  <si>
    <t>都城市</t>
  </si>
  <si>
    <t>ﾐﾔｺﾉｼﾞｮｳｼ</t>
  </si>
  <si>
    <t>452033</t>
  </si>
  <si>
    <t>延岡市</t>
  </si>
  <si>
    <t>ﾉﾍﾞｵｶｼ</t>
  </si>
  <si>
    <t>452041</t>
  </si>
  <si>
    <t>日南市</t>
  </si>
  <si>
    <t>ﾆﾁﾅﾝｼ</t>
  </si>
  <si>
    <t>452050</t>
  </si>
  <si>
    <t>小林市</t>
  </si>
  <si>
    <t>ｺﾊﾞﾔｼｼ</t>
  </si>
  <si>
    <t>452068</t>
  </si>
  <si>
    <t>日向市</t>
  </si>
  <si>
    <t>ﾋｭｳｶﾞｼ</t>
  </si>
  <si>
    <t>452076</t>
  </si>
  <si>
    <t>串間市</t>
  </si>
  <si>
    <t>ｸｼﾏｼ</t>
  </si>
  <si>
    <t>452084</t>
  </si>
  <si>
    <t>西都市</t>
  </si>
  <si>
    <t>ｻｲﾄｼ</t>
  </si>
  <si>
    <t>452092</t>
  </si>
  <si>
    <t>えびの市</t>
  </si>
  <si>
    <t>ｴﾋﾞﾉｼ</t>
  </si>
  <si>
    <t>453412</t>
  </si>
  <si>
    <t>三股町</t>
  </si>
  <si>
    <t>ﾐﾏﾀﾁｮｳ</t>
  </si>
  <si>
    <t>453617</t>
  </si>
  <si>
    <t>高原町</t>
  </si>
  <si>
    <t>ﾀｶﾊﾙﾁｮｳ</t>
  </si>
  <si>
    <t>453820</t>
  </si>
  <si>
    <t>国富町</t>
  </si>
  <si>
    <t>ｸﾆﾄﾐﾁｮｳ</t>
  </si>
  <si>
    <t>453838</t>
  </si>
  <si>
    <t>綾町</t>
  </si>
  <si>
    <t>ｱﾔﾁｮｳ</t>
  </si>
  <si>
    <t>454010</t>
  </si>
  <si>
    <t>高鍋町</t>
  </si>
  <si>
    <t>ﾀｶﾅﾍﾞﾁｮｳ</t>
  </si>
  <si>
    <t>454028</t>
  </si>
  <si>
    <t>新富町</t>
  </si>
  <si>
    <t>ｼﾝﾄﾐﾁｮｳ</t>
  </si>
  <si>
    <t>454036</t>
  </si>
  <si>
    <t>西米良村</t>
  </si>
  <si>
    <t>ﾆｼﾒﾗｿﾝ</t>
  </si>
  <si>
    <t>454044</t>
  </si>
  <si>
    <t>木城町</t>
  </si>
  <si>
    <t>ｷｼﾞｮｳﾁｮｳ</t>
  </si>
  <si>
    <t>454052</t>
  </si>
  <si>
    <t>川南町</t>
  </si>
  <si>
    <t>ｶﾜﾐﾅﾐﾁｮｳ</t>
  </si>
  <si>
    <t>454061</t>
  </si>
  <si>
    <t>都農町</t>
  </si>
  <si>
    <t>454214</t>
  </si>
  <si>
    <t>門川町</t>
  </si>
  <si>
    <t>ｶﾄﾞｶﾞﾜﾁｮｳ</t>
  </si>
  <si>
    <t>454290</t>
  </si>
  <si>
    <t>諸塚村</t>
  </si>
  <si>
    <t>ﾓﾛﾂｶｿﾝ</t>
  </si>
  <si>
    <t>454303</t>
  </si>
  <si>
    <t>椎葉村</t>
  </si>
  <si>
    <t>ｼｲﾊﾞｿﾝ</t>
  </si>
  <si>
    <t>454311</t>
  </si>
  <si>
    <t>454419</t>
  </si>
  <si>
    <t>高千穂町</t>
  </si>
  <si>
    <t>ﾀｶﾁﾎﾁｮｳ</t>
  </si>
  <si>
    <t>454427</t>
  </si>
  <si>
    <t>日之影町</t>
  </si>
  <si>
    <t>ﾋﾉｶｹﾞﾁｮｳ</t>
  </si>
  <si>
    <t>454435</t>
  </si>
  <si>
    <t>五ヶ瀬町</t>
  </si>
  <si>
    <t>ｺﾞｶｾﾁｮｳ</t>
  </si>
  <si>
    <t>460001</t>
  </si>
  <si>
    <t>鹿児島県</t>
  </si>
  <si>
    <t>ｶｺﾞｼﾏｹﾝ</t>
  </si>
  <si>
    <t>462012</t>
  </si>
  <si>
    <t>鹿児島市</t>
  </si>
  <si>
    <t>ｶｺﾞｼﾏｼ</t>
  </si>
  <si>
    <t>462039</t>
  </si>
  <si>
    <t>鹿屋市</t>
  </si>
  <si>
    <t>ｶﾉﾔｼ</t>
  </si>
  <si>
    <t>462047</t>
  </si>
  <si>
    <t>枕崎市</t>
  </si>
  <si>
    <t>ﾏｸﾗｻﾞｷｼ</t>
  </si>
  <si>
    <t>462063</t>
  </si>
  <si>
    <t>阿久根市</t>
  </si>
  <si>
    <t>ｱｸﾈｼ</t>
  </si>
  <si>
    <t>462080</t>
  </si>
  <si>
    <t>出水市</t>
  </si>
  <si>
    <t>462101</t>
  </si>
  <si>
    <t>指宿市</t>
  </si>
  <si>
    <t>ｲﾌﾞｽｷｼ</t>
  </si>
  <si>
    <t>462136</t>
  </si>
  <si>
    <t>西之表市</t>
  </si>
  <si>
    <t>ﾆｼﾉｵﾓﾃｼ</t>
  </si>
  <si>
    <t>462144</t>
  </si>
  <si>
    <t>垂水市</t>
  </si>
  <si>
    <t>ﾀﾙﾐｽﾞｼ</t>
  </si>
  <si>
    <t>462152</t>
  </si>
  <si>
    <t>薩摩川内市</t>
  </si>
  <si>
    <t>ｻﾂﾏｾﾝﾀﾞｲｼ</t>
  </si>
  <si>
    <t>462161</t>
  </si>
  <si>
    <t>日置市</t>
  </si>
  <si>
    <t>ﾋｵｷｼ</t>
  </si>
  <si>
    <t>462179</t>
  </si>
  <si>
    <t>曽於市</t>
  </si>
  <si>
    <t>ｿｵｼ</t>
  </si>
  <si>
    <t>462187</t>
  </si>
  <si>
    <t>霧島市</t>
  </si>
  <si>
    <t>ｷﾘｼﾏｼ</t>
  </si>
  <si>
    <t>462195</t>
  </si>
  <si>
    <t>いちき串木野市</t>
  </si>
  <si>
    <t>ｲﾁｷｸｼｷﾉｼ</t>
  </si>
  <si>
    <t>462209</t>
  </si>
  <si>
    <t>南さつま市</t>
  </si>
  <si>
    <t>ﾐﾅﾐｻﾂﾏｼ</t>
  </si>
  <si>
    <t>462217</t>
  </si>
  <si>
    <t>志布志市</t>
  </si>
  <si>
    <t>ｼﾌﾞｼｼ</t>
  </si>
  <si>
    <t>462225</t>
  </si>
  <si>
    <t>奄美市</t>
  </si>
  <si>
    <t>ｱﾏﾐｼ</t>
  </si>
  <si>
    <t>462233</t>
  </si>
  <si>
    <t>南九州市</t>
  </si>
  <si>
    <t>ﾐﾅﾐｷｭｳｼｭｳｼ</t>
  </si>
  <si>
    <t>462241</t>
  </si>
  <si>
    <t>伊佐市</t>
  </si>
  <si>
    <t>ｲｻｼ</t>
  </si>
  <si>
    <t>462250</t>
  </si>
  <si>
    <t>姶良市</t>
  </si>
  <si>
    <t>ｱｲﾗｼ</t>
  </si>
  <si>
    <t>463035</t>
  </si>
  <si>
    <t>三島村</t>
  </si>
  <si>
    <t>ﾐｼﾏﾑﾗ</t>
  </si>
  <si>
    <t>463043</t>
  </si>
  <si>
    <t>十島村</t>
  </si>
  <si>
    <t>463922</t>
  </si>
  <si>
    <t>さつま町</t>
  </si>
  <si>
    <t>ｻﾂﾏﾁｮｳ</t>
  </si>
  <si>
    <t>464040</t>
  </si>
  <si>
    <t>長島町</t>
  </si>
  <si>
    <t>ﾅｶﾞｼﾏﾁｮｳ</t>
  </si>
  <si>
    <t>464520</t>
  </si>
  <si>
    <t>湧水町</t>
  </si>
  <si>
    <t>ﾕｳｽｲﾁｮｳ</t>
  </si>
  <si>
    <t>464686</t>
  </si>
  <si>
    <t>大崎町</t>
  </si>
  <si>
    <t>ｵｵｻｷﾁｮｳ</t>
  </si>
  <si>
    <t>464821</t>
  </si>
  <si>
    <t>東串良町</t>
  </si>
  <si>
    <t>ﾋｶﾞｼｸｼﾗﾁｮｳ</t>
  </si>
  <si>
    <t>464902</t>
  </si>
  <si>
    <t>錦江町</t>
  </si>
  <si>
    <t>ｷﾝｺｳﾁｮｳ</t>
  </si>
  <si>
    <t>464911</t>
  </si>
  <si>
    <t>南大隅町</t>
  </si>
  <si>
    <t>ﾐﾅﾐｵｵｽﾐﾁｮｳ</t>
  </si>
  <si>
    <t>464929</t>
  </si>
  <si>
    <t>肝付町</t>
  </si>
  <si>
    <t>ｷﾓﾂｷﾁｮｳ</t>
  </si>
  <si>
    <t>465011</t>
  </si>
  <si>
    <t>中種子町</t>
  </si>
  <si>
    <t>ﾅｶﾀﾈﾁｮｳ</t>
  </si>
  <si>
    <t>465020</t>
  </si>
  <si>
    <t>南種子町</t>
  </si>
  <si>
    <t>ﾐﾅﾐﾀﾈﾁｮｳ</t>
  </si>
  <si>
    <t>465054</t>
  </si>
  <si>
    <t>屋久島町</t>
  </si>
  <si>
    <t>ﾔｸｼﾏﾁｮｳ</t>
  </si>
  <si>
    <t>465232</t>
  </si>
  <si>
    <t>大和村</t>
  </si>
  <si>
    <t>ﾔﾏﾄｿﾝ</t>
  </si>
  <si>
    <t>465241</t>
  </si>
  <si>
    <t>宇検村</t>
  </si>
  <si>
    <t>ｳｹﾝｿﾝ</t>
  </si>
  <si>
    <t>465259</t>
  </si>
  <si>
    <t>瀬戸内町</t>
  </si>
  <si>
    <t>ｾﾄｳﾁﾁｮｳ</t>
  </si>
  <si>
    <t>465275</t>
  </si>
  <si>
    <t>龍郷町</t>
  </si>
  <si>
    <t>ﾀﾂｺﾞｳﾁｮｳ</t>
  </si>
  <si>
    <t>465291</t>
  </si>
  <si>
    <t>喜界町</t>
  </si>
  <si>
    <t>ｷｶｲﾁｮｳ</t>
  </si>
  <si>
    <t>465305</t>
  </si>
  <si>
    <t>徳之島町</t>
  </si>
  <si>
    <t>ﾄｸﾉｼﾏﾁｮｳ</t>
  </si>
  <si>
    <t>465313</t>
  </si>
  <si>
    <t>天城町</t>
  </si>
  <si>
    <t>ｱﾏｷﾞﾁｮｳ</t>
  </si>
  <si>
    <t>465321</t>
  </si>
  <si>
    <t>伊仙町</t>
  </si>
  <si>
    <t>ｲｾﾝﾁｮｳ</t>
  </si>
  <si>
    <t>465330</t>
  </si>
  <si>
    <t>和泊町</t>
  </si>
  <si>
    <t>ﾜﾄﾞﾏﾘﾁｮｳ</t>
  </si>
  <si>
    <t>465348</t>
  </si>
  <si>
    <t>知名町</t>
  </si>
  <si>
    <t>ﾁﾅﾁｮｳ</t>
  </si>
  <si>
    <t>465356</t>
  </si>
  <si>
    <t>与論町</t>
  </si>
  <si>
    <t>ﾖﾛﾝﾁｮｳ</t>
  </si>
  <si>
    <t>470007</t>
  </si>
  <si>
    <t>沖縄県</t>
  </si>
  <si>
    <t>ｵｷﾅﾜｹﾝ</t>
  </si>
  <si>
    <t>472018</t>
  </si>
  <si>
    <t>那覇市</t>
  </si>
  <si>
    <t>ﾅﾊｼ</t>
  </si>
  <si>
    <t>472051</t>
  </si>
  <si>
    <t>宜野湾市</t>
  </si>
  <si>
    <t>ｷﾞﾉﾜﾝｼ</t>
  </si>
  <si>
    <t>472077</t>
  </si>
  <si>
    <t>石垣市</t>
  </si>
  <si>
    <t>ｲｼｶﾞｷｼ</t>
  </si>
  <si>
    <t>472085</t>
  </si>
  <si>
    <t>浦添市</t>
  </si>
  <si>
    <t>ｳﾗｿｴｼ</t>
  </si>
  <si>
    <t>472093</t>
  </si>
  <si>
    <t>名護市</t>
  </si>
  <si>
    <t>ﾅｺﾞｼ</t>
  </si>
  <si>
    <t>472107</t>
  </si>
  <si>
    <t>糸満市</t>
  </si>
  <si>
    <t>ｲﾄﾏﾝｼ</t>
  </si>
  <si>
    <t>472115</t>
  </si>
  <si>
    <t>沖縄市</t>
  </si>
  <si>
    <t>ｵｷﾅﾜｼ</t>
  </si>
  <si>
    <t>472123</t>
  </si>
  <si>
    <t>豊見城市</t>
  </si>
  <si>
    <t>ﾄﾐｸﾞｽｸｼ</t>
  </si>
  <si>
    <t>472131</t>
  </si>
  <si>
    <t>うるま市</t>
  </si>
  <si>
    <t>ｳﾙﾏｼ</t>
  </si>
  <si>
    <t>472140</t>
  </si>
  <si>
    <t>宮古島市</t>
  </si>
  <si>
    <t>ﾐﾔｺｼﾞﾏｼ</t>
  </si>
  <si>
    <t>472158</t>
  </si>
  <si>
    <t>南城市</t>
  </si>
  <si>
    <t>ﾅﾝｼﾞｮｳｼ</t>
  </si>
  <si>
    <t>473014</t>
  </si>
  <si>
    <t>国頭村</t>
  </si>
  <si>
    <t>ｸﾆｶﾞﾐｿﾝ</t>
  </si>
  <si>
    <t>473022</t>
  </si>
  <si>
    <t>大宜味村</t>
  </si>
  <si>
    <t>ｵｵｷﾞﾐｿﾝ</t>
  </si>
  <si>
    <t>473031</t>
  </si>
  <si>
    <t>東村</t>
  </si>
  <si>
    <t>ﾋｶﾞｼｿﾝ</t>
  </si>
  <si>
    <t>473065</t>
  </si>
  <si>
    <t>今帰仁村</t>
  </si>
  <si>
    <t>ﾅｷｼﾞﾝｿﾝ</t>
  </si>
  <si>
    <t>473081</t>
  </si>
  <si>
    <t>本部町</t>
  </si>
  <si>
    <t>ﾓﾄﾌﾞﾁｮｳ</t>
  </si>
  <si>
    <t>473111</t>
  </si>
  <si>
    <t>恩納村</t>
  </si>
  <si>
    <t>ｵﾝﾅｿﾝ</t>
  </si>
  <si>
    <t>473138</t>
  </si>
  <si>
    <t>宜野座村</t>
  </si>
  <si>
    <t>ｷﾞﾉｻﾞｿﾝ</t>
  </si>
  <si>
    <t>473146</t>
  </si>
  <si>
    <t>金武町</t>
  </si>
  <si>
    <t>ｷﾝﾁｮｳ</t>
  </si>
  <si>
    <t>473154</t>
  </si>
  <si>
    <t>伊江村</t>
  </si>
  <si>
    <t>ｲｴｿﾝ</t>
  </si>
  <si>
    <t>473243</t>
  </si>
  <si>
    <t>読谷村</t>
  </si>
  <si>
    <t>ﾖﾐﾀﾝｿﾝ</t>
  </si>
  <si>
    <t>473251</t>
  </si>
  <si>
    <t>嘉手納町</t>
  </si>
  <si>
    <t>ｶﾃﾞﾅﾁｮｳ</t>
  </si>
  <si>
    <t>473260</t>
  </si>
  <si>
    <t>北谷町</t>
  </si>
  <si>
    <t>ﾁﾔﾀﾝﾁｮｳ</t>
  </si>
  <si>
    <t>473278</t>
  </si>
  <si>
    <t>北中城村</t>
  </si>
  <si>
    <t>ｷﾀﾅｶｸﾞｽｸｿﾝ</t>
  </si>
  <si>
    <t>473286</t>
  </si>
  <si>
    <t>中城村</t>
  </si>
  <si>
    <t>ﾅｶｸﾞｽｸｿﾝ</t>
  </si>
  <si>
    <t>473294</t>
  </si>
  <si>
    <t>西原町</t>
  </si>
  <si>
    <t>ﾆｼﾊﾗﾁｮｳ</t>
  </si>
  <si>
    <t>473481</t>
  </si>
  <si>
    <t>与那原町</t>
  </si>
  <si>
    <t>ﾖﾅﾊﾞﾙﾁｮｳ</t>
  </si>
  <si>
    <t>473502</t>
  </si>
  <si>
    <t>南風原町</t>
  </si>
  <si>
    <t>ﾊｴﾊﾞﾙﾁｮｳ</t>
  </si>
  <si>
    <t>473537</t>
  </si>
  <si>
    <t>渡嘉敷村</t>
  </si>
  <si>
    <t>ﾄｶｼｷｿﾝ</t>
  </si>
  <si>
    <t>473545</t>
  </si>
  <si>
    <t>座間味村</t>
  </si>
  <si>
    <t>ｻﾞﾏﾐｿﾝ</t>
  </si>
  <si>
    <t>473553</t>
  </si>
  <si>
    <t>粟国村</t>
  </si>
  <si>
    <t>ｱｸﾞﾆｿﾝ</t>
  </si>
  <si>
    <t>473561</t>
  </si>
  <si>
    <t>渡名喜村</t>
  </si>
  <si>
    <t>ﾄﾅｷｿﾝ</t>
  </si>
  <si>
    <t>473570</t>
  </si>
  <si>
    <t>南大東村</t>
  </si>
  <si>
    <t>ﾐﾅﾐﾀﾞｲﾄｳｿﾝ</t>
  </si>
  <si>
    <t>473588</t>
  </si>
  <si>
    <t>北大東村</t>
  </si>
  <si>
    <t>ｷﾀﾀﾞｲﾄｳｿﾝ</t>
  </si>
  <si>
    <t>473596</t>
  </si>
  <si>
    <t>伊平屋村</t>
  </si>
  <si>
    <t>ｲﾍﾔｿﾝ</t>
  </si>
  <si>
    <t>473600</t>
  </si>
  <si>
    <t>伊是名村</t>
  </si>
  <si>
    <t>ｲｾﾞﾅｿﾝ</t>
  </si>
  <si>
    <t>473618</t>
  </si>
  <si>
    <t>久米島町</t>
  </si>
  <si>
    <t>ｸﾒｼﾞﾏﾁｮｳ</t>
  </si>
  <si>
    <t>473626</t>
  </si>
  <si>
    <t>八重瀬町</t>
  </si>
  <si>
    <t>ﾔｴｾﾁｮｳ</t>
  </si>
  <si>
    <t>473758</t>
  </si>
  <si>
    <t>多良間村</t>
  </si>
  <si>
    <t>ﾀﾗﾏｿﾝ</t>
  </si>
  <si>
    <t>473812</t>
  </si>
  <si>
    <t>竹富町</t>
  </si>
  <si>
    <t>ﾀｹﾄﾐﾁｮｳ</t>
  </si>
  <si>
    <t>473821</t>
  </si>
  <si>
    <t>与那国町</t>
  </si>
  <si>
    <t>ﾖﾅｸﾞﾆﾁｮｳ</t>
  </si>
  <si>
    <t>北海道札幌市</t>
  </si>
  <si>
    <t>青森県青森市</t>
  </si>
  <si>
    <t>北海道函館市</t>
  </si>
  <si>
    <t>青森県弘前市</t>
  </si>
  <si>
    <t>北海道小樽市</t>
  </si>
  <si>
    <t>青森県八戸市</t>
  </si>
  <si>
    <t>北海道旭川市</t>
  </si>
  <si>
    <t>青森県黒石市</t>
  </si>
  <si>
    <t>北海道室蘭市</t>
  </si>
  <si>
    <t>青森県五所川原市</t>
  </si>
  <si>
    <t>北海道釧路市</t>
  </si>
  <si>
    <t>青森県十和田市</t>
  </si>
  <si>
    <t>北海道帯広市</t>
  </si>
  <si>
    <t>青森県三沢市</t>
  </si>
  <si>
    <t>北海道北見市</t>
  </si>
  <si>
    <t>青森県むつ市</t>
  </si>
  <si>
    <t>北海道夕張市</t>
  </si>
  <si>
    <t>青森県つがる市</t>
  </si>
  <si>
    <t>北海道岩見沢市</t>
  </si>
  <si>
    <t>青森県平川市</t>
  </si>
  <si>
    <t>北海道網走市</t>
  </si>
  <si>
    <t>青森県平内町</t>
  </si>
  <si>
    <t>北海道留萌市</t>
  </si>
  <si>
    <t>青森県今別町</t>
  </si>
  <si>
    <t>北海道苫小牧市</t>
  </si>
  <si>
    <t>青森県蓬田村</t>
  </si>
  <si>
    <t>北海道稚内市</t>
  </si>
  <si>
    <t>青森県外ヶ浜町</t>
  </si>
  <si>
    <t>北海道美唄市</t>
  </si>
  <si>
    <t>青森県鰺ヶ沢町</t>
  </si>
  <si>
    <t>北海道芦別市</t>
  </si>
  <si>
    <t>青森県深浦町</t>
  </si>
  <si>
    <t>北海道江別市</t>
  </si>
  <si>
    <t>青森県西目屋村</t>
  </si>
  <si>
    <t>北海道赤平市</t>
  </si>
  <si>
    <t>青森県藤崎町</t>
  </si>
  <si>
    <t>北海道紋別市</t>
  </si>
  <si>
    <t>青森県大鰐町</t>
  </si>
  <si>
    <t>北海道士別市</t>
  </si>
  <si>
    <t>青森県田舎館村</t>
  </si>
  <si>
    <t>北海道名寄市</t>
  </si>
  <si>
    <t>青森県板柳町</t>
  </si>
  <si>
    <t>北海道三笠市</t>
  </si>
  <si>
    <t>青森県鶴田町</t>
  </si>
  <si>
    <t>北海道根室市</t>
  </si>
  <si>
    <t>青森県中泊町</t>
  </si>
  <si>
    <t>北海道千歳市</t>
  </si>
  <si>
    <t>青森県野辺地町</t>
  </si>
  <si>
    <t>北海道滝川市</t>
  </si>
  <si>
    <t>青森県七戸町</t>
  </si>
  <si>
    <t>北海道砂川市</t>
  </si>
  <si>
    <t>青森県六戸町</t>
  </si>
  <si>
    <t>北海道歌志内市</t>
  </si>
  <si>
    <t>青森県横浜町</t>
  </si>
  <si>
    <t>北海道深川市</t>
  </si>
  <si>
    <t>青森県東北町</t>
  </si>
  <si>
    <t>北海道富良野市</t>
  </si>
  <si>
    <t>青森県六ヶ所村</t>
  </si>
  <si>
    <t>北海道登別市</t>
  </si>
  <si>
    <t>青森県おいらせ町</t>
  </si>
  <si>
    <t>北海道恵庭市</t>
  </si>
  <si>
    <t>青森県大間町</t>
  </si>
  <si>
    <t>北海道伊達市</t>
  </si>
  <si>
    <t>青森県東通村</t>
  </si>
  <si>
    <t>北海道北広島市</t>
  </si>
  <si>
    <t>青森県風間浦村</t>
  </si>
  <si>
    <t>北海道石狩市</t>
  </si>
  <si>
    <t>青森県佐井村</t>
  </si>
  <si>
    <t>北海道北斗市</t>
  </si>
  <si>
    <t>青森県三戸町</t>
  </si>
  <si>
    <t>北海道当別町</t>
  </si>
  <si>
    <t>青森県五戸町</t>
  </si>
  <si>
    <t>北海道新篠津村</t>
  </si>
  <si>
    <t>青森県田子町</t>
  </si>
  <si>
    <t>北海道松前町</t>
  </si>
  <si>
    <t>青森県南部町</t>
  </si>
  <si>
    <t>北海道福島町</t>
  </si>
  <si>
    <t>青森県階上町</t>
  </si>
  <si>
    <t>北海道知内町</t>
  </si>
  <si>
    <t>青森県新郷村</t>
  </si>
  <si>
    <t>北海道木古内町</t>
  </si>
  <si>
    <t>北海道七飯町</t>
  </si>
  <si>
    <t>北海道鹿部町</t>
  </si>
  <si>
    <t>北海道森町</t>
  </si>
  <si>
    <t>北海道八雲町</t>
  </si>
  <si>
    <t>北海道長万部町</t>
  </si>
  <si>
    <t>北海道江差町</t>
  </si>
  <si>
    <t>北海道上ノ国町</t>
  </si>
  <si>
    <t>北海道厚沢部町</t>
  </si>
  <si>
    <t>北海道乙部町</t>
  </si>
  <si>
    <t>北海道奥尻町</t>
  </si>
  <si>
    <t>北海道今金町</t>
  </si>
  <si>
    <t>北海道せたな町</t>
  </si>
  <si>
    <t>北海道島牧村</t>
  </si>
  <si>
    <t>北海道寿都町</t>
  </si>
  <si>
    <t>北海道黒松内町</t>
  </si>
  <si>
    <t>北海道蘭越町</t>
  </si>
  <si>
    <t>北海道ニセコ町</t>
  </si>
  <si>
    <t>北海道真狩村</t>
  </si>
  <si>
    <t>北海道留寿都村</t>
  </si>
  <si>
    <t>北海道喜茂別町</t>
  </si>
  <si>
    <t>北海道京極町</t>
  </si>
  <si>
    <t>北海道倶知安町</t>
  </si>
  <si>
    <t>北海道共和町</t>
  </si>
  <si>
    <t>北海道岩内町</t>
  </si>
  <si>
    <t>北海道泊村</t>
  </si>
  <si>
    <t>北海道神恵内村</t>
  </si>
  <si>
    <t>北海道積丹町</t>
  </si>
  <si>
    <t>北海道古平町</t>
  </si>
  <si>
    <t>北海道仁木町</t>
  </si>
  <si>
    <t>北海道余市町</t>
  </si>
  <si>
    <t>北海道赤井川村</t>
  </si>
  <si>
    <t>北海道南幌町</t>
  </si>
  <si>
    <t>北海道奈井江町</t>
  </si>
  <si>
    <t>北海道上砂川町</t>
  </si>
  <si>
    <t>北海道由仁町</t>
  </si>
  <si>
    <t>北海道長沼町</t>
  </si>
  <si>
    <t>北海道栗山町</t>
  </si>
  <si>
    <t>北海道月形町</t>
  </si>
  <si>
    <t>北海道浦臼町</t>
  </si>
  <si>
    <t>北海道新十津川町</t>
  </si>
  <si>
    <t>北海道妹背牛町</t>
  </si>
  <si>
    <t>北海道秩父別町</t>
  </si>
  <si>
    <t>北海道雨竜町</t>
  </si>
  <si>
    <t>北海道北竜町</t>
  </si>
  <si>
    <t>北海道沼田町</t>
  </si>
  <si>
    <t>北海道鷹栖町</t>
  </si>
  <si>
    <t>北海道東神楽町</t>
  </si>
  <si>
    <t>北海道当麻町</t>
  </si>
  <si>
    <t>北海道比布町</t>
  </si>
  <si>
    <t>北海道愛別町</t>
  </si>
  <si>
    <t>北海道上川町</t>
  </si>
  <si>
    <t>北海道東川町</t>
  </si>
  <si>
    <t>北海道美瑛町</t>
  </si>
  <si>
    <t>北海道上富良野町</t>
  </si>
  <si>
    <t>北海道中富良野町</t>
  </si>
  <si>
    <t>北海道南富良野町</t>
  </si>
  <si>
    <t>北海道占冠村</t>
  </si>
  <si>
    <t>北海道和寒町</t>
  </si>
  <si>
    <t>北海道剣淵町</t>
  </si>
  <si>
    <t>北海道下川町</t>
  </si>
  <si>
    <t>北海道美深町</t>
  </si>
  <si>
    <t>北海道音威子府村</t>
  </si>
  <si>
    <t>北海道中川町</t>
  </si>
  <si>
    <t>北海道幌加内町</t>
  </si>
  <si>
    <t>北海道増毛町</t>
  </si>
  <si>
    <t>北海道小平町</t>
  </si>
  <si>
    <t>北海道苫前町</t>
  </si>
  <si>
    <t>北海道羽幌町</t>
  </si>
  <si>
    <t>北海道初山別村</t>
  </si>
  <si>
    <t>北海道遠別町</t>
  </si>
  <si>
    <t>北海道天塩町</t>
  </si>
  <si>
    <t>北海道猿払村</t>
  </si>
  <si>
    <t>北海道浜頓別町</t>
  </si>
  <si>
    <t>北海道中頓別町</t>
  </si>
  <si>
    <t>北海道枝幸町</t>
  </si>
  <si>
    <t>北海道豊富町</t>
  </si>
  <si>
    <t>北海道礼文町</t>
  </si>
  <si>
    <t>北海道利尻町</t>
  </si>
  <si>
    <t>北海道利尻富士町</t>
  </si>
  <si>
    <t>北海道幌延町</t>
  </si>
  <si>
    <t>北海道美幌町</t>
  </si>
  <si>
    <t>北海道津別町</t>
  </si>
  <si>
    <t>北海道斜里町</t>
  </si>
  <si>
    <t>北海道清里町</t>
  </si>
  <si>
    <t>北海道小清水町</t>
  </si>
  <si>
    <t>北海道訓子府町</t>
  </si>
  <si>
    <t>北海道置戸町</t>
  </si>
  <si>
    <t>北海道佐呂間町</t>
  </si>
  <si>
    <t>北海道遠軽町</t>
  </si>
  <si>
    <t>北海道湧別町</t>
  </si>
  <si>
    <t>北海道滝上町</t>
  </si>
  <si>
    <t>北海道興部町</t>
  </si>
  <si>
    <t>北海道西興部村</t>
  </si>
  <si>
    <t>北海道雄武町</t>
  </si>
  <si>
    <t>北海道大空町</t>
  </si>
  <si>
    <t>北海道豊浦町</t>
  </si>
  <si>
    <t>北海道壮瞥町</t>
  </si>
  <si>
    <t>北海道白老町</t>
  </si>
  <si>
    <t>北海道厚真町</t>
  </si>
  <si>
    <t>北海道洞爺湖町</t>
  </si>
  <si>
    <t>北海道安平町</t>
  </si>
  <si>
    <t>北海道むかわ町</t>
  </si>
  <si>
    <t>北海道日高町</t>
  </si>
  <si>
    <t>北海道平取町</t>
  </si>
  <si>
    <t>北海道新冠町</t>
  </si>
  <si>
    <t>北海道浦河町</t>
  </si>
  <si>
    <t>北海道様似町</t>
  </si>
  <si>
    <t>北海道えりも町</t>
  </si>
  <si>
    <t>北海道新ひだか町</t>
  </si>
  <si>
    <t>北海道音更町</t>
  </si>
  <si>
    <t>北海道士幌町</t>
  </si>
  <si>
    <t>北海道上士幌町</t>
  </si>
  <si>
    <t>北海道鹿追町</t>
  </si>
  <si>
    <t>北海道新得町</t>
  </si>
  <si>
    <t>北海道清水町</t>
  </si>
  <si>
    <t>北海道芽室町</t>
  </si>
  <si>
    <t>北海道中札内村</t>
  </si>
  <si>
    <t>北海道更別村</t>
  </si>
  <si>
    <t>北海道大樹町</t>
  </si>
  <si>
    <t>北海道広尾町</t>
  </si>
  <si>
    <t>北海道幕別町</t>
  </si>
  <si>
    <t>北海道池田町</t>
  </si>
  <si>
    <t>北海道豊頃町</t>
  </si>
  <si>
    <t>北海道本別町</t>
  </si>
  <si>
    <t>北海道足寄町</t>
  </si>
  <si>
    <t>北海道陸別町</t>
  </si>
  <si>
    <t>北海道浦幌町</t>
  </si>
  <si>
    <t>北海道釧路町</t>
  </si>
  <si>
    <t>北海道厚岸町</t>
  </si>
  <si>
    <t>北海道浜中町</t>
  </si>
  <si>
    <t>北海道標茶町</t>
  </si>
  <si>
    <t>北海道弟子屈町</t>
  </si>
  <si>
    <t>北海道鶴居村</t>
  </si>
  <si>
    <t>北海道白糠町</t>
  </si>
  <si>
    <t>北海道別海町</t>
  </si>
  <si>
    <t>北海道中標津町</t>
  </si>
  <si>
    <t>北海道標津町</t>
  </si>
  <si>
    <t>北海道羅臼町</t>
  </si>
  <si>
    <t>返送先：</t>
    <phoneticPr fontId="3"/>
  </si>
  <si>
    <t>住所：</t>
    <phoneticPr fontId="3"/>
  </si>
  <si>
    <t>Eメール ：</t>
    <phoneticPr fontId="3"/>
  </si>
  <si>
    <t>電話番号：</t>
    <phoneticPr fontId="3"/>
  </si>
  <si>
    <t>FAX番号：</t>
    <phoneticPr fontId="3"/>
  </si>
  <si>
    <t>回答締切：</t>
    <phoneticPr fontId="3"/>
  </si>
  <si>
    <t>※本ファイルをEメールに添付して上記回答送付先まで送信いただきますよう御協力をお願いいたします。</t>
  </si>
  <si>
    <t>【Ⅰ】</t>
    <phoneticPr fontId="3"/>
  </si>
  <si>
    <t>所在地・連絡先について</t>
    <phoneticPr fontId="3"/>
  </si>
  <si>
    <t>（参考：記入要領ｐ２～３）</t>
    <phoneticPr fontId="3"/>
  </si>
  <si>
    <t>回答対象：全ての方</t>
    <phoneticPr fontId="3"/>
  </si>
  <si>
    <t>問１．</t>
    <phoneticPr fontId="3"/>
  </si>
  <si>
    <t>団体情報について御回答ください。</t>
  </si>
  <si>
    <t>１．機関・団体名</t>
  </si>
  <si>
    <t>(機関名フリガナ)</t>
    <rPh sb="1" eb="4">
      <t>キカンメイ</t>
    </rPh>
    <phoneticPr fontId="3"/>
  </si>
  <si>
    <t>(機関名)</t>
    <rPh sb="1" eb="3">
      <t>キカン</t>
    </rPh>
    <rPh sb="3" eb="4">
      <t>メイ</t>
    </rPh>
    <phoneticPr fontId="3"/>
  </si>
  <si>
    <t>【地方公共団体】の方はこちらを選択してください。</t>
    <rPh sb="9" eb="10">
      <t>カタ</t>
    </rPh>
    <rPh sb="15" eb="17">
      <t>センタク</t>
    </rPh>
    <phoneticPr fontId="3"/>
  </si>
  <si>
    <t>（大分類）</t>
    <phoneticPr fontId="3"/>
  </si>
  <si>
    <t>（中分類）</t>
    <phoneticPr fontId="3"/>
  </si>
  <si>
    <t>【大学・高等専門学校等】の方はこちらを選択してください。</t>
    <rPh sb="13" eb="14">
      <t>カタ</t>
    </rPh>
    <rPh sb="19" eb="21">
      <t>センタク</t>
    </rPh>
    <phoneticPr fontId="3"/>
  </si>
  <si>
    <t>【法務省が告示をもって定める日本語教育機関】の方はこちらを選択してください。</t>
    <rPh sb="23" eb="24">
      <t>カタ</t>
    </rPh>
    <rPh sb="29" eb="31">
      <t>センタク</t>
    </rPh>
    <phoneticPr fontId="3"/>
  </si>
  <si>
    <r>
      <t>（中分類②）</t>
    </r>
    <r>
      <rPr>
        <sz val="9"/>
        <color theme="1"/>
        <rFont val="游ゴシック"/>
        <family val="3"/>
        <charset val="128"/>
      </rPr>
      <t>※学校教育法上の認可（該当者のみ）</t>
    </r>
    <phoneticPr fontId="3"/>
  </si>
  <si>
    <t>【その他（上記以外または不明）】の方はこちらを選択してください。</t>
    <rPh sb="17" eb="18">
      <t>カタ</t>
    </rPh>
    <rPh sb="23" eb="25">
      <t>センタク</t>
    </rPh>
    <phoneticPr fontId="3"/>
  </si>
  <si>
    <r>
      <t>（中分類）</t>
    </r>
    <r>
      <rPr>
        <sz val="9"/>
        <color theme="1"/>
        <rFont val="游ゴシック"/>
        <family val="3"/>
        <charset val="128"/>
      </rPr>
      <t>※法人格を持っている機関のみ</t>
    </r>
    <phoneticPr fontId="3"/>
  </si>
  <si>
    <r>
      <t>（中分類②）</t>
    </r>
    <r>
      <rPr>
        <sz val="9"/>
        <color theme="1"/>
        <rFont val="游ゴシック"/>
        <family val="3"/>
        <charset val="128"/>
      </rPr>
      <t>※特に活動範囲が定められている場合その活動範囲について選択。</t>
    </r>
    <rPh sb="33" eb="35">
      <t>センタク</t>
    </rPh>
    <phoneticPr fontId="3"/>
  </si>
  <si>
    <r>
      <t>（中分類③）</t>
    </r>
    <r>
      <rPr>
        <sz val="9"/>
        <color theme="1"/>
        <rFont val="游ゴシック"/>
        <family val="3"/>
        <charset val="128"/>
      </rPr>
      <t>※当てはまるものがあれば選択。</t>
    </r>
    <rPh sb="18" eb="20">
      <t>センタク</t>
    </rPh>
    <phoneticPr fontId="3"/>
  </si>
  <si>
    <t>その他の具体例</t>
    <rPh sb="2" eb="3">
      <t>タ</t>
    </rPh>
    <rPh sb="4" eb="6">
      <t>グタイ</t>
    </rPh>
    <rPh sb="6" eb="7">
      <t>レイ</t>
    </rPh>
    <phoneticPr fontId="3"/>
  </si>
  <si>
    <r>
      <t xml:space="preserve">2.機関・団体所在地
</t>
    </r>
    <r>
      <rPr>
        <sz val="9"/>
        <color theme="1"/>
        <rFont val="游ゴシック"/>
        <family val="3"/>
        <charset val="128"/>
      </rPr>
      <t xml:space="preserve">※事務局の所在地を記入。もし事務局が無い場合は，実際に活動している場所を記入
</t>
    </r>
    <r>
      <rPr>
        <b/>
        <sz val="9"/>
        <color rgb="FF0070C0"/>
        <rFont val="游ゴシック"/>
        <family val="3"/>
        <charset val="128"/>
      </rPr>
      <t>※郵送物等の送付先・連絡先が所在地と異なる場合は「5.連絡先及び送付先」へ記入</t>
    </r>
    <phoneticPr fontId="3"/>
  </si>
  <si>
    <t>郵便番号</t>
    <rPh sb="0" eb="4">
      <t>ユウビンバンゴウ</t>
    </rPh>
    <phoneticPr fontId="3"/>
  </si>
  <si>
    <t>都道府県名</t>
    <rPh sb="0" eb="4">
      <t>トドウフケン</t>
    </rPh>
    <rPh sb="4" eb="5">
      <t>メイ</t>
    </rPh>
    <phoneticPr fontId="3"/>
  </si>
  <si>
    <r>
      <t xml:space="preserve">市区町村名
</t>
    </r>
    <r>
      <rPr>
        <sz val="8"/>
        <rFont val="游ゴシック"/>
        <family val="3"/>
        <charset val="128"/>
      </rPr>
      <t>※政令市の場合は区名までを必ず記入..
　</t>
    </r>
    <r>
      <rPr>
        <b/>
        <sz val="8"/>
        <color rgb="FFFF0000"/>
        <rFont val="游ゴシック"/>
        <family val="3"/>
        <charset val="128"/>
      </rPr>
      <t>記入例)○○市○○区</t>
    </r>
    <rPh sb="0" eb="2">
      <t>シク</t>
    </rPh>
    <rPh sb="2" eb="4">
      <t>チョウソン</t>
    </rPh>
    <rPh sb="4" eb="5">
      <t>メイ</t>
    </rPh>
    <rPh sb="15" eb="16">
      <t>メイ</t>
    </rPh>
    <rPh sb="19" eb="20">
      <t>カナラ</t>
    </rPh>
    <rPh sb="27" eb="29">
      <t>キニュウ</t>
    </rPh>
    <rPh sb="29" eb="30">
      <t>レイ</t>
    </rPh>
    <rPh sb="33" eb="34">
      <t>シ</t>
    </rPh>
    <rPh sb="36" eb="37">
      <t>ク</t>
    </rPh>
    <phoneticPr fontId="3"/>
  </si>
  <si>
    <r>
      <t xml:space="preserve">住所
</t>
    </r>
    <r>
      <rPr>
        <sz val="8"/>
        <rFont val="游ゴシック"/>
        <family val="3"/>
        <charset val="128"/>
      </rPr>
      <t>※市区町村以下を記入。
　丁目・番地・建物・部屋番号，等</t>
    </r>
    <rPh sb="0" eb="2">
      <t>ジュウショ</t>
    </rPh>
    <rPh sb="4" eb="6">
      <t>シク</t>
    </rPh>
    <rPh sb="6" eb="8">
      <t>チョウソン</t>
    </rPh>
    <rPh sb="8" eb="10">
      <t>イカ</t>
    </rPh>
    <rPh sb="11" eb="13">
      <t>キニュウ</t>
    </rPh>
    <rPh sb="16" eb="18">
      <t>チョウメ</t>
    </rPh>
    <rPh sb="30" eb="31">
      <t>トウ</t>
    </rPh>
    <phoneticPr fontId="3"/>
  </si>
  <si>
    <t>電話番号</t>
    <rPh sb="0" eb="2">
      <t>デンワ</t>
    </rPh>
    <rPh sb="2" eb="4">
      <t>バンゴウ</t>
    </rPh>
    <phoneticPr fontId="3"/>
  </si>
  <si>
    <t>FAX番号</t>
    <rPh sb="3" eb="5">
      <t>バンゴウ</t>
    </rPh>
    <phoneticPr fontId="3"/>
  </si>
  <si>
    <t>E-mail (代表メールアドレス)</t>
    <rPh sb="8" eb="10">
      <t>ダイヒョウ</t>
    </rPh>
    <phoneticPr fontId="3"/>
  </si>
  <si>
    <t>3.担当部署</t>
  </si>
  <si>
    <t>4.回答者氏名</t>
  </si>
  <si>
    <t>(フリガナ)</t>
    <phoneticPr fontId="3"/>
  </si>
  <si>
    <r>
      <t xml:space="preserve">5.連絡及び送付先　
</t>
    </r>
    <r>
      <rPr>
        <b/>
        <sz val="9"/>
        <color rgb="FF0070C0"/>
        <rFont val="游ゴシック"/>
        <family val="3"/>
        <charset val="128"/>
      </rPr>
      <t xml:space="preserve">※上記2.と別に問合せ先や郵便物等の送付先を希望する場合は記入　
</t>
    </r>
    <r>
      <rPr>
        <b/>
        <sz val="9"/>
        <color rgb="FFFF0000"/>
        <rFont val="游ゴシック"/>
        <family val="3"/>
        <charset val="128"/>
      </rPr>
      <t>※上記2.と同じ場合は記入不要</t>
    </r>
    <r>
      <rPr>
        <b/>
        <sz val="9"/>
        <color rgb="FF0070C0"/>
        <rFont val="游ゴシック"/>
        <family val="3"/>
        <charset val="128"/>
      </rPr>
      <t>　</t>
    </r>
    <phoneticPr fontId="3"/>
  </si>
  <si>
    <r>
      <rPr>
        <b/>
        <sz val="11"/>
        <color rgb="FF0070C0"/>
        <rFont val="游ゴシック"/>
        <family val="3"/>
        <charset val="128"/>
      </rPr>
      <t xml:space="preserve">連絡先・郵送物等の送付先は上記所在地と異なる場合（下欄記入）  </t>
    </r>
    <r>
      <rPr>
        <sz val="11"/>
        <color theme="1"/>
        <rFont val="游ゴシック"/>
        <family val="3"/>
        <charset val="128"/>
      </rPr>
      <t xml:space="preserve">
</t>
    </r>
    <r>
      <rPr>
        <b/>
        <sz val="11"/>
        <color rgb="FFFF0000"/>
        <rFont val="游ゴシック"/>
        <family val="3"/>
        <charset val="128"/>
      </rPr>
      <t>連絡先・郵送物等の送付先は上記所在地と同一の場合（下欄記入不要）</t>
    </r>
    <rPh sb="22" eb="24">
      <t>バアイ</t>
    </rPh>
    <rPh sb="55" eb="57">
      <t>バアイ</t>
    </rPh>
    <phoneticPr fontId="3"/>
  </si>
  <si>
    <r>
      <t xml:space="preserve">市区町村名
</t>
    </r>
    <r>
      <rPr>
        <sz val="8"/>
        <color rgb="FF0070C0"/>
        <rFont val="游ゴシック"/>
        <family val="3"/>
        <charset val="128"/>
      </rPr>
      <t>※政令市の場合は市区を右欄へ記入..</t>
    </r>
    <rPh sb="0" eb="2">
      <t>シク</t>
    </rPh>
    <rPh sb="2" eb="4">
      <t>チョウソン</t>
    </rPh>
    <rPh sb="4" eb="5">
      <t>メイ</t>
    </rPh>
    <phoneticPr fontId="3"/>
  </si>
  <si>
    <r>
      <t xml:space="preserve">住所
</t>
    </r>
    <r>
      <rPr>
        <sz val="8"/>
        <color rgb="FF0070C0"/>
        <rFont val="游ゴシック"/>
        <family val="3"/>
        <charset val="128"/>
      </rPr>
      <t>※市区町村名を除く住所。丁目・番地・建物・部屋番号，等</t>
    </r>
    <rPh sb="0" eb="2">
      <t>ジュウショ</t>
    </rPh>
    <phoneticPr fontId="3"/>
  </si>
  <si>
    <t xml:space="preserve">E-mail </t>
    <phoneticPr fontId="3"/>
  </si>
  <si>
    <t>※　</t>
    <phoneticPr fontId="3"/>
  </si>
  <si>
    <t>※　</t>
  </si>
  <si>
    <t>１１月１日時点には講座，教室等が開講されておらず，登録者がいない場合でも，過去１年間に講座，教室等を開催した場合は，実人数を記入してください(過去１年間に講座，教室等を開催していない場合は記入は不要です)。</t>
    <phoneticPr fontId="3"/>
  </si>
  <si>
    <t>※</t>
    <phoneticPr fontId="3"/>
  </si>
  <si>
    <t>【Ⅱ】</t>
    <phoneticPr fontId="3"/>
  </si>
  <si>
    <t>日本語教育に関連する事業の有無について</t>
  </si>
  <si>
    <t>（参考：記入要領ｐ３）</t>
    <phoneticPr fontId="3"/>
  </si>
  <si>
    <t>問２．</t>
    <rPh sb="0" eb="1">
      <t>トイ</t>
    </rPh>
    <phoneticPr fontId="3"/>
  </si>
  <si>
    <t>１．外国人等に対する日本語教育の実施の有無</t>
    <rPh sb="16" eb="18">
      <t>ジッシ</t>
    </rPh>
    <rPh sb="19" eb="21">
      <t>ウム</t>
    </rPh>
    <phoneticPr fontId="3"/>
  </si>
  <si>
    <t>２．日本語教師等の養成や日本語教師等に対する研修の実施の有無</t>
    <rPh sb="7" eb="8">
      <t>ナド</t>
    </rPh>
    <rPh sb="17" eb="18">
      <t>ナド</t>
    </rPh>
    <phoneticPr fontId="3"/>
  </si>
  <si>
    <t>４．域内における日本語教育の実施状況について当てはまるものを選択してください。</t>
    <rPh sb="30" eb="32">
      <t>センタク</t>
    </rPh>
    <phoneticPr fontId="3"/>
  </si>
  <si>
    <t>（ａ）全ての市区町村（政令指定都市においては域内全区）に日本語教室が設置されている。</t>
    <phoneticPr fontId="3"/>
  </si>
  <si>
    <t>（ｂ）日本語教室が設置されていない市区町村（政令指定都市においては域内全区）がある。</t>
    <phoneticPr fontId="3"/>
  </si>
  <si>
    <t>（ｃ）域内の日本語教室の設置状況を把握できていない。</t>
    <phoneticPr fontId="3"/>
  </si>
  <si>
    <t>５．「（ｂ）日本語教室が設置されていない市区町村（政令指定都市においては域内全区）がある。」、と回答された場合、</t>
    <phoneticPr fontId="3"/>
  </si>
  <si>
    <t>日本語教育が実施されていない市区町村名をご記入ください。</t>
    <phoneticPr fontId="3"/>
  </si>
  <si>
    <t>【Ⅲ】</t>
    <phoneticPr fontId="3"/>
  </si>
  <si>
    <t>問３．</t>
    <phoneticPr fontId="3"/>
  </si>
  <si>
    <t>▼　予備集計のデータが書かれています。削除しないでください。▼</t>
    <rPh sb="2" eb="4">
      <t>ヨビ</t>
    </rPh>
    <rPh sb="4" eb="6">
      <t>シュウケイ</t>
    </rPh>
    <rPh sb="11" eb="12">
      <t>カ</t>
    </rPh>
    <rPh sb="19" eb="21">
      <t>サクジョ</t>
    </rPh>
    <phoneticPr fontId="3"/>
  </si>
  <si>
    <t>【Ⅳ】</t>
    <phoneticPr fontId="3"/>
  </si>
  <si>
    <t>問４．</t>
    <phoneticPr fontId="3"/>
  </si>
  <si>
    <t>２．</t>
    <phoneticPr fontId="3"/>
  </si>
  <si>
    <t>▼　予備集計のデータが書かれています。削除しないでください。▼</t>
  </si>
  <si>
    <t>【Ⅴ】</t>
    <phoneticPr fontId="3"/>
  </si>
  <si>
    <t>外国人等に対する日本語教育について</t>
    <phoneticPr fontId="3"/>
  </si>
  <si>
    <t>（参考：記入要領ｐ４～６）</t>
    <phoneticPr fontId="3"/>
  </si>
  <si>
    <t>回答対象：【Ⅱ】の問２の１で外国人等に対する日本語教育の実施を「有」と回答した方</t>
    <rPh sb="28" eb="30">
      <t>ジッシ</t>
    </rPh>
    <rPh sb="32" eb="33">
      <t>ア</t>
    </rPh>
    <phoneticPr fontId="3"/>
  </si>
  <si>
    <t>問５．</t>
    <phoneticPr fontId="3"/>
  </si>
  <si>
    <t>主催する日本語教育等の開設コース，箇所数等</t>
    <phoneticPr fontId="3"/>
  </si>
  <si>
    <t>１．</t>
  </si>
  <si>
    <r>
      <t xml:space="preserve">実施している日本語教育の講座数
</t>
    </r>
    <r>
      <rPr>
        <b/>
        <sz val="9"/>
        <rFont val="游ゴシック"/>
        <family val="3"/>
        <charset val="128"/>
      </rPr>
      <t>※実施している日本語教育のコースが単一の場合「１」を, 複数ある場合，講座数を記入してください。</t>
    </r>
    <phoneticPr fontId="3"/>
  </si>
  <si>
    <t>講座数</t>
    <rPh sb="0" eb="2">
      <t>コウザ</t>
    </rPh>
    <rPh sb="2" eb="3">
      <t>スウ</t>
    </rPh>
    <phoneticPr fontId="3"/>
  </si>
  <si>
    <r>
      <t xml:space="preserve">実施している日本語教育の活動拠点数
</t>
    </r>
    <r>
      <rPr>
        <b/>
        <sz val="9"/>
        <rFont val="游ゴシック"/>
        <family val="3"/>
        <charset val="128"/>
      </rPr>
      <t>※実施している日本語教育の活動拠点が単一の場合「１」を, 複数ある場合，拠点数を記入してください。</t>
    </r>
    <phoneticPr fontId="3"/>
  </si>
  <si>
    <t>拠点数</t>
    <rPh sb="0" eb="3">
      <t>キョテンスウ</t>
    </rPh>
    <phoneticPr fontId="3"/>
  </si>
  <si>
    <t>３．</t>
    <phoneticPr fontId="3"/>
  </si>
  <si>
    <t>問６．</t>
    <phoneticPr fontId="3"/>
  </si>
  <si>
    <t>日本語教師等の数（業務別）</t>
  </si>
  <si>
    <t>日本語教師の人数</t>
    <phoneticPr fontId="3"/>
  </si>
  <si>
    <t>小計</t>
    <rPh sb="0" eb="1">
      <t>ショウ</t>
    </rPh>
    <rPh sb="1" eb="2">
      <t>ケイ</t>
    </rPh>
    <phoneticPr fontId="3"/>
  </si>
  <si>
    <t>合計(A)</t>
    <rPh sb="0" eb="2">
      <t>ゴウケイ</t>
    </rPh>
    <phoneticPr fontId="3"/>
  </si>
  <si>
    <t>常勤による者</t>
  </si>
  <si>
    <t>日本語教育（授業の担当及びカリキュラム編成，教材作成等）を主たる業務とする者</t>
  </si>
  <si>
    <t>人</t>
    <rPh sb="0" eb="1">
      <t>ニン</t>
    </rPh>
    <phoneticPr fontId="3"/>
  </si>
  <si>
    <t>日本語教育以外の業務（一般事務や管理業務，他の授業等）を主たる業務とするが，日本語教育も行う者</t>
  </si>
  <si>
    <t>非常勤による者</t>
  </si>
  <si>
    <r>
      <t>ボランティアによる者　</t>
    </r>
    <r>
      <rPr>
        <b/>
        <sz val="9"/>
        <color rgb="FFFF0000"/>
        <rFont val="游ゴシック"/>
        <family val="3"/>
        <charset val="128"/>
        <scheme val="minor"/>
      </rPr>
      <t>※原則として，日本語教育に対する報酬等を受けない者（交通費等の実費は報酬とみなさない）</t>
    </r>
    <phoneticPr fontId="3"/>
  </si>
  <si>
    <t>問７．</t>
    <phoneticPr fontId="3"/>
  </si>
  <si>
    <t>日本語教師等の数（年代別）</t>
  </si>
  <si>
    <t>区分</t>
  </si>
  <si>
    <t>１０代</t>
  </si>
  <si>
    <t>２０代</t>
  </si>
  <si>
    <t>３０代</t>
  </si>
  <si>
    <t>４０代</t>
  </si>
  <si>
    <t>５０代</t>
  </si>
  <si>
    <t>６０代</t>
    <phoneticPr fontId="3"/>
  </si>
  <si>
    <t>７０代
以上</t>
    <phoneticPr fontId="3"/>
  </si>
  <si>
    <t>不明</t>
    <rPh sb="0" eb="2">
      <t>フメイ</t>
    </rPh>
    <phoneticPr fontId="3"/>
  </si>
  <si>
    <t>ボランティアによる者</t>
  </si>
  <si>
    <t>計</t>
  </si>
  <si>
    <t>問８．</t>
    <phoneticPr fontId="3"/>
  </si>
  <si>
    <t>日本語学習者数（出身国・地域別）</t>
  </si>
  <si>
    <t>国・地域番号</t>
    <phoneticPr fontId="3"/>
  </si>
  <si>
    <t>合計（Ｂ）</t>
    <rPh sb="0" eb="2">
      <t>ゴウケイ</t>
    </rPh>
    <phoneticPr fontId="3"/>
  </si>
  <si>
    <t>問１０．</t>
    <phoneticPr fontId="3"/>
  </si>
  <si>
    <t>日本語学習者数（属性別）</t>
  </si>
  <si>
    <t>区　　　分</t>
    <phoneticPr fontId="3"/>
  </si>
  <si>
    <t>人　数</t>
    <phoneticPr fontId="3"/>
  </si>
  <si>
    <t>(1)　中国帰国者及びその家族</t>
  </si>
  <si>
    <t>人</t>
  </si>
  <si>
    <t>(7)　ビジネス関係者及びその家族（※３）</t>
  </si>
  <si>
    <t>(2)　難民及びその家族</t>
  </si>
  <si>
    <t>(8)　観光や親族訪問等による短期滞在</t>
  </si>
  <si>
    <t>(3)　日系人及びその家族</t>
    <phoneticPr fontId="3"/>
  </si>
  <si>
    <t>(9)　特定技能</t>
  </si>
  <si>
    <t>(4)　日本人の配偶者及びその家族</t>
  </si>
  <si>
    <t>(10) その他（※４）</t>
  </si>
  <si>
    <t>(5)　留学生（※１）</t>
  </si>
  <si>
    <t>(11)　 不　明</t>
  </si>
  <si>
    <t>(6)　研修生，技能実習生（※２）</t>
  </si>
  <si>
    <t>合計（B）</t>
    <phoneticPr fontId="3"/>
  </si>
  <si>
    <t>※１</t>
    <phoneticPr fontId="3"/>
  </si>
  <si>
    <t>高校，大学，日本語教育機関等で教育を受けることを目的に来日した者を対象とします。上記区分が(1)～(4)の方が高校，大学，日本語教育機関等で教育を受ける場合は，できるだけ(1)～(4)で記入してください。</t>
    <phoneticPr fontId="3"/>
  </si>
  <si>
    <t>※２</t>
    <phoneticPr fontId="3"/>
  </si>
  <si>
    <t>技能実習生とは，技能実習制度に基づき来日した者を指します。</t>
  </si>
  <si>
    <t>※３</t>
    <phoneticPr fontId="3"/>
  </si>
  <si>
    <t>就労を目的に来日した者（ビジネスやＩＴ技師，調理師等）とその家族を指します。</t>
  </si>
  <si>
    <t>※４</t>
    <phoneticPr fontId="3"/>
  </si>
  <si>
    <t>ワーキングホリデー，帰国子女等を含みます。</t>
  </si>
  <si>
    <t>問１１．</t>
    <phoneticPr fontId="3"/>
  </si>
  <si>
    <t>区分</t>
    <rPh sb="0" eb="2">
      <t>クブン</t>
    </rPh>
    <phoneticPr fontId="3"/>
  </si>
  <si>
    <t>人数</t>
    <phoneticPr fontId="3"/>
  </si>
  <si>
    <t>問１２．</t>
    <phoneticPr fontId="3"/>
  </si>
  <si>
    <t>日本語学習者数（滞日年数別）</t>
  </si>
  <si>
    <t>(1)　１年未満</t>
  </si>
  <si>
    <t>(2)　１年以上３年未満</t>
  </si>
  <si>
    <t>(3)　３年以上５年未満</t>
  </si>
  <si>
    <t>(4)　５年以上１０年未満</t>
  </si>
  <si>
    <t>(5)　１０年以上</t>
  </si>
  <si>
    <t>(6)　把握していない</t>
  </si>
  <si>
    <t>問１３．</t>
    <phoneticPr fontId="3"/>
  </si>
  <si>
    <t>←　問9から</t>
    <rPh sb="2" eb="3">
      <t>トイ</t>
    </rPh>
    <phoneticPr fontId="3"/>
  </si>
  <si>
    <t>青森県</t>
    <phoneticPr fontId="3"/>
  </si>
  <si>
    <t>宮崎県</t>
    <phoneticPr fontId="3"/>
  </si>
  <si>
    <t>岩手県盛岡市</t>
  </si>
  <si>
    <t>宮城県仙台市</t>
  </si>
  <si>
    <t>秋田県秋田市</t>
  </si>
  <si>
    <t>山形県山形市</t>
  </si>
  <si>
    <t>福島県福島市</t>
  </si>
  <si>
    <t>茨城県水戸市</t>
  </si>
  <si>
    <t>栃木県宇都宮市</t>
  </si>
  <si>
    <t>群馬県前橋市</t>
  </si>
  <si>
    <t>埼玉県さいたま市</t>
  </si>
  <si>
    <t>千葉県千葉市</t>
  </si>
  <si>
    <t>東京都千代田区</t>
  </si>
  <si>
    <t>神奈川県横浜市</t>
  </si>
  <si>
    <t>新潟県新潟市</t>
  </si>
  <si>
    <t>富山県富山市</t>
  </si>
  <si>
    <t>石川県金沢市</t>
  </si>
  <si>
    <t>福井県福井市</t>
  </si>
  <si>
    <t>山梨県甲府市</t>
  </si>
  <si>
    <t>長野県長野市</t>
  </si>
  <si>
    <t>岐阜県岐阜市</t>
  </si>
  <si>
    <t>静岡県静岡市</t>
  </si>
  <si>
    <t>愛知県名古屋市</t>
  </si>
  <si>
    <t>三重県津市</t>
  </si>
  <si>
    <t>滋賀県大津市</t>
  </si>
  <si>
    <t>京都府京都市</t>
  </si>
  <si>
    <t>大阪府大阪市</t>
  </si>
  <si>
    <t>兵庫県神戸市</t>
  </si>
  <si>
    <t>奈良県奈良市</t>
  </si>
  <si>
    <t>和歌山県和歌山市</t>
  </si>
  <si>
    <t>鳥取県鳥取市</t>
  </si>
  <si>
    <t>岡山県岡山市</t>
  </si>
  <si>
    <t>広島県広島市</t>
  </si>
  <si>
    <t>山口県下関市</t>
  </si>
  <si>
    <t>徳島県徳島市</t>
  </si>
  <si>
    <t>香川県高松市</t>
  </si>
  <si>
    <t>愛媛県松山市</t>
  </si>
  <si>
    <t>高知県高知市</t>
  </si>
  <si>
    <t>福岡県北九州市</t>
  </si>
  <si>
    <t>佐賀県佐賀市</t>
  </si>
  <si>
    <t>長崎県長崎市</t>
  </si>
  <si>
    <t>熊本県熊本市</t>
  </si>
  <si>
    <t>大分県大分市</t>
  </si>
  <si>
    <t>宮崎県宮崎市</t>
  </si>
  <si>
    <t>鹿児島県鹿児島市</t>
  </si>
  <si>
    <t>沖縄県那覇市</t>
  </si>
  <si>
    <t>島根県松江市</t>
  </si>
  <si>
    <t>岩手県宮古市</t>
  </si>
  <si>
    <t>宮城県石巻市</t>
  </si>
  <si>
    <t>秋田県能代市</t>
  </si>
  <si>
    <t>山形県米沢市</t>
  </si>
  <si>
    <t>福島県会津若松市</t>
  </si>
  <si>
    <t>茨城県日立市</t>
  </si>
  <si>
    <t>栃木県足利市</t>
  </si>
  <si>
    <t>群馬県高崎市</t>
  </si>
  <si>
    <t>埼玉県川越市</t>
  </si>
  <si>
    <t>千葉県銚子市</t>
  </si>
  <si>
    <t>東京都中央区</t>
  </si>
  <si>
    <t>神奈川県川崎市</t>
  </si>
  <si>
    <t>新潟県長岡市</t>
  </si>
  <si>
    <t>富山県高岡市</t>
  </si>
  <si>
    <t>石川県七尾市</t>
  </si>
  <si>
    <t>福井県敦賀市</t>
  </si>
  <si>
    <t>山梨県富士吉田市</t>
  </si>
  <si>
    <t>長野県松本市</t>
  </si>
  <si>
    <t>岐阜県大垣市</t>
  </si>
  <si>
    <t>静岡県浜松市</t>
  </si>
  <si>
    <t>愛知県豊橋市</t>
  </si>
  <si>
    <t>三重県四日市市</t>
  </si>
  <si>
    <t>滋賀県彦根市</t>
  </si>
  <si>
    <t>京都府福知山市</t>
  </si>
  <si>
    <t>大阪府堺市</t>
  </si>
  <si>
    <t>兵庫県姫路市</t>
  </si>
  <si>
    <t>奈良県大和高田市</t>
  </si>
  <si>
    <t>和歌山県海南市</t>
  </si>
  <si>
    <t>鳥取県米子市</t>
  </si>
  <si>
    <t>岡山県倉敷市</t>
  </si>
  <si>
    <t>広島県呉市</t>
  </si>
  <si>
    <t>山口県宇部市</t>
  </si>
  <si>
    <t>徳島県鳴門市</t>
  </si>
  <si>
    <t>香川県丸亀市</t>
  </si>
  <si>
    <t>愛媛県今治市</t>
  </si>
  <si>
    <t>高知県室戸市</t>
  </si>
  <si>
    <t>福岡県福岡市</t>
  </si>
  <si>
    <t>佐賀県唐津市</t>
  </si>
  <si>
    <t>長崎県佐世保市</t>
  </si>
  <si>
    <t>熊本県八代市</t>
  </si>
  <si>
    <t>大分県別府市</t>
  </si>
  <si>
    <t>宮崎県都城市</t>
  </si>
  <si>
    <t>鹿児島県鹿屋市</t>
  </si>
  <si>
    <t>沖縄県宜野湾市</t>
  </si>
  <si>
    <t>島根県浜田市</t>
  </si>
  <si>
    <t>岩手県大船渡市</t>
  </si>
  <si>
    <t>宮城県塩竈市</t>
  </si>
  <si>
    <t>秋田県横手市</t>
  </si>
  <si>
    <t>山形県鶴岡市</t>
  </si>
  <si>
    <t>福島県郡山市</t>
  </si>
  <si>
    <t>茨城県土浦市</t>
  </si>
  <si>
    <t>栃木県栃木市</t>
  </si>
  <si>
    <t>群馬県桐生市</t>
  </si>
  <si>
    <t>埼玉県熊谷市</t>
  </si>
  <si>
    <t>千葉県市川市</t>
  </si>
  <si>
    <t>東京都港区</t>
  </si>
  <si>
    <t>神奈川県相模原市</t>
  </si>
  <si>
    <t>新潟県三条市</t>
  </si>
  <si>
    <t>富山県魚津市</t>
  </si>
  <si>
    <t>石川県小松市</t>
  </si>
  <si>
    <t>福井県小浜市</t>
  </si>
  <si>
    <t>山梨県都留市</t>
  </si>
  <si>
    <t>長野県上田市</t>
  </si>
  <si>
    <t>岐阜県高山市</t>
  </si>
  <si>
    <t>静岡県沼津市</t>
  </si>
  <si>
    <t>愛知県岡崎市</t>
  </si>
  <si>
    <t>三重県伊勢市</t>
  </si>
  <si>
    <t>滋賀県長浜市</t>
  </si>
  <si>
    <t>京都府舞鶴市</t>
  </si>
  <si>
    <t>大阪府岸和田市</t>
  </si>
  <si>
    <t>兵庫県尼崎市</t>
  </si>
  <si>
    <t>奈良県大和郡山市</t>
  </si>
  <si>
    <t>和歌山県橋本市</t>
  </si>
  <si>
    <t>鳥取県倉吉市</t>
  </si>
  <si>
    <t>岡山県津山市</t>
  </si>
  <si>
    <t>広島県竹原市</t>
  </si>
  <si>
    <t>山口県山口市</t>
  </si>
  <si>
    <t>徳島県小松島市</t>
  </si>
  <si>
    <t>香川県坂出市</t>
  </si>
  <si>
    <t>愛媛県宇和島市</t>
  </si>
  <si>
    <t>高知県安芸市</t>
  </si>
  <si>
    <t>福岡県大牟田市</t>
  </si>
  <si>
    <t>佐賀県鳥栖市</t>
  </si>
  <si>
    <t>長崎県島原市</t>
  </si>
  <si>
    <t>熊本県人吉市</t>
  </si>
  <si>
    <t>大分県中津市</t>
  </si>
  <si>
    <t>宮崎県延岡市</t>
  </si>
  <si>
    <t>鹿児島県枕崎市</t>
  </si>
  <si>
    <t>沖縄県石垣市</t>
  </si>
  <si>
    <t>島根県出雲市</t>
  </si>
  <si>
    <t>岩手県花巻市</t>
  </si>
  <si>
    <t>宮城県気仙沼市</t>
  </si>
  <si>
    <t>秋田県大館市</t>
  </si>
  <si>
    <t>山形県酒田市</t>
  </si>
  <si>
    <t>福島県いわき市</t>
  </si>
  <si>
    <t>茨城県古河市</t>
  </si>
  <si>
    <t>栃木県佐野市</t>
  </si>
  <si>
    <t>群馬県伊勢崎市</t>
  </si>
  <si>
    <t>埼玉県川口市</t>
  </si>
  <si>
    <t>千葉県船橋市</t>
  </si>
  <si>
    <t>東京都新宿区</t>
  </si>
  <si>
    <t>神奈川県横須賀市</t>
  </si>
  <si>
    <t>新潟県柏崎市</t>
  </si>
  <si>
    <t>富山県氷見市</t>
  </si>
  <si>
    <t>石川県輪島市</t>
  </si>
  <si>
    <t>福井県大野市</t>
  </si>
  <si>
    <t>山梨県山梨市</t>
  </si>
  <si>
    <t>長野県岡谷市</t>
  </si>
  <si>
    <t>岐阜県多治見市</t>
  </si>
  <si>
    <t>静岡県熱海市</t>
  </si>
  <si>
    <t>愛知県一宮市</t>
  </si>
  <si>
    <t>三重県松阪市</t>
  </si>
  <si>
    <t>滋賀県近江八幡市</t>
  </si>
  <si>
    <t>京都府綾部市</t>
  </si>
  <si>
    <t>大阪府豊中市</t>
  </si>
  <si>
    <t>兵庫県明石市</t>
  </si>
  <si>
    <t>奈良県天理市</t>
  </si>
  <si>
    <t>和歌山県有田市</t>
  </si>
  <si>
    <t>鳥取県境港市</t>
  </si>
  <si>
    <t>岡山県玉野市</t>
  </si>
  <si>
    <t>広島県三原市</t>
  </si>
  <si>
    <t>山口県萩市</t>
  </si>
  <si>
    <t>徳島県阿南市</t>
  </si>
  <si>
    <t>香川県善通寺市</t>
  </si>
  <si>
    <t>愛媛県八幡浜市</t>
  </si>
  <si>
    <t>高知県南国市</t>
  </si>
  <si>
    <t>福岡県久留米市</t>
  </si>
  <si>
    <t>佐賀県多久市</t>
  </si>
  <si>
    <t>長崎県諫早市</t>
  </si>
  <si>
    <t>熊本県荒尾市</t>
  </si>
  <si>
    <t>大分県日田市</t>
  </si>
  <si>
    <t>宮崎県日南市</t>
  </si>
  <si>
    <t>鹿児島県阿久根市</t>
  </si>
  <si>
    <t>沖縄県浦添市</t>
  </si>
  <si>
    <t>島根県益田市</t>
  </si>
  <si>
    <t>岩手県北上市</t>
  </si>
  <si>
    <t>宮城県白石市</t>
  </si>
  <si>
    <t>秋田県男鹿市</t>
  </si>
  <si>
    <t>山形県新庄市</t>
  </si>
  <si>
    <t>福島県白河市</t>
  </si>
  <si>
    <t>茨城県石岡市</t>
  </si>
  <si>
    <t>栃木県鹿沼市</t>
  </si>
  <si>
    <t>群馬県太田市</t>
  </si>
  <si>
    <t>埼玉県行田市</t>
  </si>
  <si>
    <t>千葉県館山市</t>
  </si>
  <si>
    <t>東京都文京区</t>
  </si>
  <si>
    <t>神奈川県平塚市</t>
  </si>
  <si>
    <t>新潟県新発田市</t>
  </si>
  <si>
    <t>富山県滑川市</t>
  </si>
  <si>
    <t>石川県珠洲市</t>
  </si>
  <si>
    <t>福井県勝山市</t>
  </si>
  <si>
    <t>山梨県大月市</t>
  </si>
  <si>
    <t>長野県飯田市</t>
  </si>
  <si>
    <t>岐阜県関市</t>
  </si>
  <si>
    <t>静岡県三島市</t>
  </si>
  <si>
    <t>愛知県瀬戸市</t>
  </si>
  <si>
    <t>三重県桑名市</t>
  </si>
  <si>
    <t>滋賀県草津市</t>
  </si>
  <si>
    <t>京都府宇治市</t>
  </si>
  <si>
    <t>大阪府池田市</t>
  </si>
  <si>
    <t>兵庫県西宮市</t>
  </si>
  <si>
    <t>奈良県橿原市</t>
  </si>
  <si>
    <t>和歌山県御坊市</t>
  </si>
  <si>
    <t>鳥取県岩美町</t>
  </si>
  <si>
    <t>岡山県笠岡市</t>
  </si>
  <si>
    <t>広島県尾道市</t>
  </si>
  <si>
    <t>山口県防府市</t>
  </si>
  <si>
    <t>徳島県吉野川市</t>
  </si>
  <si>
    <t>香川県観音寺市</t>
  </si>
  <si>
    <t>愛媛県新居浜市</t>
  </si>
  <si>
    <t>高知県土佐市</t>
  </si>
  <si>
    <t>福岡県直方市</t>
  </si>
  <si>
    <t>佐賀県伊万里市</t>
  </si>
  <si>
    <t>長崎県大村市</t>
  </si>
  <si>
    <t>熊本県水俣市</t>
  </si>
  <si>
    <t>大分県佐伯市</t>
  </si>
  <si>
    <t>宮崎県小林市</t>
  </si>
  <si>
    <t>鹿児島県出水市</t>
  </si>
  <si>
    <t>沖縄県名護市</t>
  </si>
  <si>
    <t>島根県大田市</t>
  </si>
  <si>
    <t>岩手県久慈市</t>
  </si>
  <si>
    <t>宮城県名取市</t>
  </si>
  <si>
    <t>秋田県湯沢市</t>
  </si>
  <si>
    <t>山形県寒河江市</t>
  </si>
  <si>
    <t>福島県須賀川市</t>
  </si>
  <si>
    <t>茨城県結城市</t>
  </si>
  <si>
    <t>栃木県日光市</t>
  </si>
  <si>
    <t>群馬県沼田市</t>
  </si>
  <si>
    <t>埼玉県秩父市</t>
  </si>
  <si>
    <t>千葉県木更津市</t>
  </si>
  <si>
    <t>東京都台東区</t>
  </si>
  <si>
    <t>神奈川県鎌倉市</t>
  </si>
  <si>
    <t>新潟県小千谷市</t>
  </si>
  <si>
    <t>富山県黒部市</t>
  </si>
  <si>
    <t>石川県加賀市</t>
  </si>
  <si>
    <t>福井県鯖江市</t>
  </si>
  <si>
    <t>山梨県韮崎市</t>
  </si>
  <si>
    <t>長野県諏訪市</t>
  </si>
  <si>
    <t>岐阜県中津川市</t>
  </si>
  <si>
    <t>静岡県富士宮市</t>
  </si>
  <si>
    <t>愛知県半田市</t>
  </si>
  <si>
    <t>三重県鈴鹿市</t>
  </si>
  <si>
    <t>滋賀県守山市</t>
  </si>
  <si>
    <t>京都府宮津市</t>
  </si>
  <si>
    <t>大阪府吹田市</t>
  </si>
  <si>
    <t>兵庫県洲本市</t>
  </si>
  <si>
    <t>奈良県桜井市</t>
  </si>
  <si>
    <t>和歌山県田辺市</t>
  </si>
  <si>
    <t>鳥取県若桜町</t>
  </si>
  <si>
    <t>岡山県井原市</t>
  </si>
  <si>
    <t>広島県福山市</t>
  </si>
  <si>
    <t>山口県下松市</t>
  </si>
  <si>
    <t>徳島県阿波市</t>
  </si>
  <si>
    <t>香川県さぬき市</t>
  </si>
  <si>
    <t>愛媛県西条市</t>
  </si>
  <si>
    <t>高知県須崎市</t>
  </si>
  <si>
    <t>福岡県飯塚市</t>
  </si>
  <si>
    <t>佐賀県武雄市</t>
  </si>
  <si>
    <t>長崎県平戸市</t>
  </si>
  <si>
    <t>熊本県玉名市</t>
  </si>
  <si>
    <t>大分県臼杵市</t>
  </si>
  <si>
    <t>宮崎県日向市</t>
  </si>
  <si>
    <t>鹿児島県指宿市</t>
  </si>
  <si>
    <t>沖縄県糸満市</t>
  </si>
  <si>
    <t>島根県安来市</t>
  </si>
  <si>
    <t>岩手県遠野市</t>
  </si>
  <si>
    <t>宮城県角田市</t>
  </si>
  <si>
    <t>秋田県鹿角市</t>
  </si>
  <si>
    <t>山形県上山市</t>
  </si>
  <si>
    <t>福島県喜多方市</t>
  </si>
  <si>
    <t>茨城県龍ケ崎市</t>
  </si>
  <si>
    <t>栃木県小山市</t>
  </si>
  <si>
    <t>群馬県館林市</t>
  </si>
  <si>
    <t>埼玉県所沢市</t>
  </si>
  <si>
    <t>千葉県松戸市</t>
  </si>
  <si>
    <t>東京都墨田区</t>
  </si>
  <si>
    <t>神奈川県藤沢市</t>
  </si>
  <si>
    <t>新潟県加茂市</t>
  </si>
  <si>
    <t>富山県砺波市</t>
  </si>
  <si>
    <t>石川県羽咋市</t>
  </si>
  <si>
    <t>福井県あわら市</t>
  </si>
  <si>
    <t>山梨県南アルプス市</t>
  </si>
  <si>
    <t>長野県須坂市</t>
  </si>
  <si>
    <t>岐阜県美濃市</t>
  </si>
  <si>
    <t>静岡県伊東市</t>
  </si>
  <si>
    <t>愛知県春日井市</t>
  </si>
  <si>
    <t>三重県名張市</t>
  </si>
  <si>
    <t>滋賀県栗東市</t>
  </si>
  <si>
    <t>京都府亀岡市</t>
  </si>
  <si>
    <t>大阪府泉大津市</t>
  </si>
  <si>
    <t>兵庫県芦屋市</t>
  </si>
  <si>
    <t>奈良県五條市</t>
  </si>
  <si>
    <t>和歌山県新宮市</t>
  </si>
  <si>
    <t>鳥取県智頭町</t>
  </si>
  <si>
    <t>岡山県総社市</t>
  </si>
  <si>
    <t>広島県府中市</t>
  </si>
  <si>
    <t>山口県岩国市</t>
  </si>
  <si>
    <t>徳島県美馬市</t>
  </si>
  <si>
    <t>香川県東かがわ市</t>
  </si>
  <si>
    <t>愛媛県大洲市</t>
  </si>
  <si>
    <t>高知県宿毛市</t>
  </si>
  <si>
    <t>福岡県田川市</t>
  </si>
  <si>
    <t>佐賀県鹿島市</t>
  </si>
  <si>
    <t>長崎県松浦市</t>
  </si>
  <si>
    <t>熊本県山鹿市</t>
  </si>
  <si>
    <t>大分県津久見市</t>
  </si>
  <si>
    <t>宮崎県串間市</t>
  </si>
  <si>
    <t>鹿児島県西之表市</t>
  </si>
  <si>
    <t>沖縄県沖縄市</t>
  </si>
  <si>
    <t>島根県江津市</t>
  </si>
  <si>
    <t>岩手県一関市</t>
  </si>
  <si>
    <t>宮城県多賀城市</t>
  </si>
  <si>
    <t>秋田県由利本荘市</t>
  </si>
  <si>
    <t>山形県村山市</t>
  </si>
  <si>
    <t>福島県相馬市</t>
  </si>
  <si>
    <t>茨城県下妻市</t>
  </si>
  <si>
    <t>栃木県真岡市</t>
  </si>
  <si>
    <t>群馬県渋川市</t>
  </si>
  <si>
    <t>埼玉県飯能市</t>
  </si>
  <si>
    <t>千葉県野田市</t>
  </si>
  <si>
    <t>東京都江東区</t>
  </si>
  <si>
    <t>神奈川県小田原市</t>
  </si>
  <si>
    <t>新潟県十日町市</t>
  </si>
  <si>
    <t>富山県小矢部市</t>
  </si>
  <si>
    <t>石川県かほく市</t>
  </si>
  <si>
    <t>福井県越前市</t>
  </si>
  <si>
    <t>山梨県北杜市</t>
  </si>
  <si>
    <t>長野県小諸市</t>
  </si>
  <si>
    <t>岐阜県瑞浪市</t>
  </si>
  <si>
    <t>静岡県島田市</t>
  </si>
  <si>
    <t>愛知県豊川市</t>
  </si>
  <si>
    <t>三重県尾鷲市</t>
  </si>
  <si>
    <t>滋賀県甲賀市</t>
  </si>
  <si>
    <t>京都府城陽市</t>
  </si>
  <si>
    <t>大阪府高槻市</t>
  </si>
  <si>
    <t>兵庫県伊丹市</t>
  </si>
  <si>
    <t>奈良県御所市</t>
  </si>
  <si>
    <t>和歌山県紀の川市</t>
  </si>
  <si>
    <t>鳥取県八頭町</t>
  </si>
  <si>
    <t>岡山県高梁市</t>
  </si>
  <si>
    <t>広島県三次市</t>
  </si>
  <si>
    <t>山口県光市</t>
  </si>
  <si>
    <t>徳島県三好市</t>
  </si>
  <si>
    <t>香川県三豊市</t>
  </si>
  <si>
    <t>愛媛県伊予市</t>
  </si>
  <si>
    <t>高知県土佐清水市</t>
  </si>
  <si>
    <t>福岡県柳川市</t>
  </si>
  <si>
    <t>佐賀県小城市</t>
  </si>
  <si>
    <t>長崎県対馬市</t>
  </si>
  <si>
    <t>熊本県菊池市</t>
  </si>
  <si>
    <t>大分県竹田市</t>
  </si>
  <si>
    <t>宮崎県西都市</t>
  </si>
  <si>
    <t>鹿児島県垂水市</t>
  </si>
  <si>
    <t>沖縄県豊見城市</t>
  </si>
  <si>
    <t>島根県雲南市</t>
  </si>
  <si>
    <t>岩手県陸前高田市</t>
  </si>
  <si>
    <t>宮城県岩沼市</t>
  </si>
  <si>
    <t>秋田県潟上市</t>
  </si>
  <si>
    <t>山形県長井市</t>
  </si>
  <si>
    <t>福島県二本松市</t>
  </si>
  <si>
    <t>茨城県常総市</t>
  </si>
  <si>
    <t>栃木県大田原市</t>
  </si>
  <si>
    <t>群馬県藤岡市</t>
  </si>
  <si>
    <t>埼玉県加須市</t>
  </si>
  <si>
    <t>千葉県茂原市</t>
  </si>
  <si>
    <t>東京都品川区</t>
  </si>
  <si>
    <t>神奈川県茅ヶ崎市</t>
  </si>
  <si>
    <t>新潟県見附市</t>
  </si>
  <si>
    <t>富山県南砺市</t>
  </si>
  <si>
    <t>石川県白山市</t>
  </si>
  <si>
    <t>福井県坂井市</t>
  </si>
  <si>
    <t>山梨県甲斐市</t>
  </si>
  <si>
    <t>長野県伊那市</t>
  </si>
  <si>
    <t>岐阜県羽島市</t>
  </si>
  <si>
    <t>静岡県富士市</t>
  </si>
  <si>
    <t>愛知県津島市</t>
  </si>
  <si>
    <t>三重県亀山市</t>
  </si>
  <si>
    <t>滋賀県野洲市</t>
  </si>
  <si>
    <t>京都府向日市</t>
  </si>
  <si>
    <t>大阪府貝塚市</t>
  </si>
  <si>
    <t>兵庫県相生市</t>
  </si>
  <si>
    <t>奈良県生駒市</t>
  </si>
  <si>
    <t>和歌山県岩出市</t>
  </si>
  <si>
    <t>鳥取県三朝町</t>
  </si>
  <si>
    <t>岡山県新見市</t>
  </si>
  <si>
    <t>広島県庄原市</t>
  </si>
  <si>
    <t>山口県長門市</t>
  </si>
  <si>
    <t>徳島県勝浦町</t>
  </si>
  <si>
    <t>香川県土庄町</t>
  </si>
  <si>
    <t>愛媛県四国中央市</t>
  </si>
  <si>
    <t>高知県四万十市</t>
  </si>
  <si>
    <t>福岡県八女市</t>
  </si>
  <si>
    <t>佐賀県嬉野市</t>
  </si>
  <si>
    <t>長崎県壱岐市</t>
  </si>
  <si>
    <t>熊本県宇土市</t>
  </si>
  <si>
    <t>大分県豊後高田市</t>
  </si>
  <si>
    <t>宮崎県えびの市</t>
  </si>
  <si>
    <t>鹿児島県薩摩川内市</t>
  </si>
  <si>
    <t>沖縄県うるま市</t>
  </si>
  <si>
    <t>島根県奥出雲町</t>
  </si>
  <si>
    <t>岩手県釜石市</t>
  </si>
  <si>
    <t>宮城県登米市</t>
  </si>
  <si>
    <t>秋田県大仙市</t>
  </si>
  <si>
    <t>山形県天童市</t>
  </si>
  <si>
    <t>福島県田村市</t>
  </si>
  <si>
    <t>茨城県常陸太田市</t>
  </si>
  <si>
    <t>栃木県矢板市</t>
  </si>
  <si>
    <t>群馬県富岡市</t>
  </si>
  <si>
    <t>埼玉県本庄市</t>
  </si>
  <si>
    <t>千葉県成田市</t>
  </si>
  <si>
    <t>東京都目黒区</t>
  </si>
  <si>
    <t>神奈川県逗子市</t>
  </si>
  <si>
    <t>新潟県村上市</t>
  </si>
  <si>
    <t>富山県射水市</t>
  </si>
  <si>
    <t>石川県能美市</t>
  </si>
  <si>
    <t>福井県永平寺町</t>
  </si>
  <si>
    <t>山梨県笛吹市</t>
  </si>
  <si>
    <t>長野県駒ヶ根市</t>
  </si>
  <si>
    <t>岐阜県恵那市</t>
  </si>
  <si>
    <t>静岡県磐田市</t>
  </si>
  <si>
    <t>愛知県碧南市</t>
  </si>
  <si>
    <t>三重県鳥羽市</t>
  </si>
  <si>
    <t>滋賀県湖南市</t>
  </si>
  <si>
    <t>京都府長岡京市</t>
  </si>
  <si>
    <t>大阪府守口市</t>
  </si>
  <si>
    <t>兵庫県豊岡市</t>
  </si>
  <si>
    <t>奈良県香芝市</t>
  </si>
  <si>
    <t>和歌山県紀美野町</t>
  </si>
  <si>
    <t>鳥取県湯梨浜町</t>
  </si>
  <si>
    <t>岡山県備前市</t>
  </si>
  <si>
    <t>広島県大竹市</t>
  </si>
  <si>
    <t>山口県柳井市</t>
  </si>
  <si>
    <t>徳島県上勝町</t>
  </si>
  <si>
    <t>香川県小豆島町</t>
  </si>
  <si>
    <t>愛媛県西予市</t>
  </si>
  <si>
    <t>高知県香南市</t>
  </si>
  <si>
    <t>福岡県筑後市</t>
  </si>
  <si>
    <t>佐賀県神埼市</t>
  </si>
  <si>
    <t>長崎県五島市</t>
  </si>
  <si>
    <t>熊本県上天草市</t>
  </si>
  <si>
    <t>大分県杵築市</t>
  </si>
  <si>
    <t>宮崎県三股町</t>
  </si>
  <si>
    <t>鹿児島県日置市</t>
  </si>
  <si>
    <t>沖縄県宮古島市</t>
  </si>
  <si>
    <t>島根県飯南町</t>
  </si>
  <si>
    <t>岩手県二戸市</t>
  </si>
  <si>
    <t>宮城県栗原市</t>
  </si>
  <si>
    <t>秋田県北秋田市</t>
  </si>
  <si>
    <t>山形県東根市</t>
  </si>
  <si>
    <t>福島県南相馬市</t>
  </si>
  <si>
    <t>茨城県高萩市</t>
  </si>
  <si>
    <t>栃木県那須塩原市</t>
  </si>
  <si>
    <t>群馬県安中市</t>
  </si>
  <si>
    <t>埼玉県東松山市</t>
  </si>
  <si>
    <t>千葉県佐倉市</t>
  </si>
  <si>
    <t>東京都大田区</t>
  </si>
  <si>
    <t>神奈川県三浦市</t>
  </si>
  <si>
    <t>新潟県燕市</t>
  </si>
  <si>
    <t>富山県舟橋村</t>
  </si>
  <si>
    <t>石川県野々市市</t>
  </si>
  <si>
    <t>福井県池田町</t>
  </si>
  <si>
    <t>山梨県上野原市</t>
  </si>
  <si>
    <t>長野県中野市</t>
  </si>
  <si>
    <t>岐阜県美濃加茂市</t>
  </si>
  <si>
    <t>静岡県焼津市</t>
  </si>
  <si>
    <t>愛知県刈谷市</t>
  </si>
  <si>
    <t>三重県熊野市</t>
  </si>
  <si>
    <t>滋賀県高島市</t>
  </si>
  <si>
    <t>京都府八幡市</t>
  </si>
  <si>
    <t>大阪府枚方市</t>
  </si>
  <si>
    <t>兵庫県加古川市</t>
  </si>
  <si>
    <t>奈良県葛城市</t>
  </si>
  <si>
    <t>和歌山県かつらぎ町</t>
  </si>
  <si>
    <t>鳥取県琴浦町</t>
  </si>
  <si>
    <t>岡山県瀬戸内市</t>
  </si>
  <si>
    <t>広島県東広島市</t>
  </si>
  <si>
    <t>山口県美祢市</t>
  </si>
  <si>
    <t>徳島県佐那河内村</t>
  </si>
  <si>
    <t>香川県三木町</t>
  </si>
  <si>
    <t>愛媛県東温市</t>
  </si>
  <si>
    <t>高知県香美市</t>
  </si>
  <si>
    <t>福岡県大川市</t>
  </si>
  <si>
    <t>佐賀県吉野ヶ里町</t>
  </si>
  <si>
    <t>長崎県西海市</t>
  </si>
  <si>
    <t>熊本県宇城市</t>
  </si>
  <si>
    <t>大分県宇佐市</t>
  </si>
  <si>
    <t>宮崎県高原町</t>
  </si>
  <si>
    <t>鹿児島県曽於市</t>
  </si>
  <si>
    <t>沖縄県南城市</t>
  </si>
  <si>
    <t>島根県川本町</t>
  </si>
  <si>
    <t>岩手県八幡平市</t>
  </si>
  <si>
    <t>宮城県東松島市</t>
  </si>
  <si>
    <t>秋田県にかほ市</t>
  </si>
  <si>
    <t>山形県尾花沢市</t>
  </si>
  <si>
    <t>福島県伊達市</t>
  </si>
  <si>
    <t>茨城県北茨城市</t>
  </si>
  <si>
    <t>栃木県さくら市</t>
  </si>
  <si>
    <t>群馬県みどり市</t>
  </si>
  <si>
    <t>埼玉県春日部市</t>
  </si>
  <si>
    <t>千葉県東金市</t>
  </si>
  <si>
    <t>東京都世田谷区</t>
  </si>
  <si>
    <t>神奈川県秦野市</t>
  </si>
  <si>
    <t>新潟県糸魚川市</t>
  </si>
  <si>
    <t>富山県上市町</t>
  </si>
  <si>
    <t>石川県川北町</t>
  </si>
  <si>
    <t>福井県南越前町</t>
  </si>
  <si>
    <t>山梨県甲州市</t>
  </si>
  <si>
    <t>長野県大町市</t>
  </si>
  <si>
    <t>岐阜県土岐市</t>
  </si>
  <si>
    <t>静岡県掛川市</t>
  </si>
  <si>
    <t>愛知県豊田市</t>
  </si>
  <si>
    <t>三重県いなべ市</t>
  </si>
  <si>
    <t>滋賀県東近江市</t>
  </si>
  <si>
    <t>京都府京田辺市</t>
  </si>
  <si>
    <t>大阪府茨木市</t>
  </si>
  <si>
    <t>兵庫県赤穂市</t>
  </si>
  <si>
    <t>奈良県宇陀市</t>
  </si>
  <si>
    <t>和歌山県九度山町</t>
  </si>
  <si>
    <t>鳥取県北栄町</t>
  </si>
  <si>
    <t>岡山県赤磐市</t>
  </si>
  <si>
    <t>広島県廿日市市</t>
  </si>
  <si>
    <t>山口県周南市</t>
  </si>
  <si>
    <t>徳島県石井町</t>
  </si>
  <si>
    <t>香川県直島町</t>
  </si>
  <si>
    <t>愛媛県上島町</t>
  </si>
  <si>
    <t>高知県東洋町</t>
  </si>
  <si>
    <t>福岡県行橋市</t>
  </si>
  <si>
    <t>佐賀県基山町</t>
  </si>
  <si>
    <t>長崎県雲仙市</t>
  </si>
  <si>
    <t>熊本県阿蘇市</t>
  </si>
  <si>
    <t>大分県豊後大野市</t>
  </si>
  <si>
    <t>宮崎県国富町</t>
  </si>
  <si>
    <t>鹿児島県霧島市</t>
  </si>
  <si>
    <t>沖縄県国頭村</t>
  </si>
  <si>
    <t>島根県美郷町</t>
  </si>
  <si>
    <t>岩手県奥州市</t>
  </si>
  <si>
    <t>宮城県大崎市</t>
  </si>
  <si>
    <t>秋田県仙北市</t>
  </si>
  <si>
    <t>山形県南陽市</t>
  </si>
  <si>
    <t>福島県本宮市</t>
  </si>
  <si>
    <t>茨城県笠間市</t>
  </si>
  <si>
    <t>栃木県那須烏山市</t>
  </si>
  <si>
    <t>群馬県榛東村</t>
  </si>
  <si>
    <t>埼玉県狭山市</t>
  </si>
  <si>
    <t>千葉県旭市</t>
  </si>
  <si>
    <t>東京都渋谷区</t>
  </si>
  <si>
    <t>神奈川県厚木市</t>
  </si>
  <si>
    <t>新潟県妙高市</t>
  </si>
  <si>
    <t>富山県立山町</t>
  </si>
  <si>
    <t>石川県津幡町</t>
  </si>
  <si>
    <t>福井県越前町</t>
  </si>
  <si>
    <t>山梨県中央市</t>
  </si>
  <si>
    <t>長野県飯山市</t>
  </si>
  <si>
    <t>岐阜県各務原市</t>
  </si>
  <si>
    <t>静岡県藤枝市</t>
  </si>
  <si>
    <t>愛知県安城市</t>
  </si>
  <si>
    <t>三重県志摩市</t>
  </si>
  <si>
    <t>滋賀県米原市</t>
  </si>
  <si>
    <t>京都府京丹後市</t>
  </si>
  <si>
    <t>大阪府八尾市</t>
  </si>
  <si>
    <t>兵庫県西脇市</t>
  </si>
  <si>
    <t>奈良県山添村</t>
  </si>
  <si>
    <t>和歌山県高野町</t>
  </si>
  <si>
    <t>鳥取県日吉津村</t>
  </si>
  <si>
    <t>岡山県真庭市</t>
  </si>
  <si>
    <t>広島県安芸高田市</t>
  </si>
  <si>
    <t>山口県山陽小野田市</t>
  </si>
  <si>
    <t>徳島県神山町</t>
  </si>
  <si>
    <t>香川県宇多津町</t>
  </si>
  <si>
    <t>愛媛県久万高原町</t>
  </si>
  <si>
    <t>高知県奈半利町</t>
  </si>
  <si>
    <t>福岡県豊前市</t>
  </si>
  <si>
    <t>佐賀県上峰町</t>
  </si>
  <si>
    <t>長崎県南島原市</t>
  </si>
  <si>
    <t>熊本県天草市</t>
  </si>
  <si>
    <t>大分県由布市</t>
  </si>
  <si>
    <t>宮崎県綾町</t>
  </si>
  <si>
    <t>鹿児島県いちき串木野市</t>
  </si>
  <si>
    <t>沖縄県大宜味村</t>
  </si>
  <si>
    <t>島根県邑南町</t>
  </si>
  <si>
    <t>岩手県滝沢市</t>
  </si>
  <si>
    <t>宮城県富谷市</t>
  </si>
  <si>
    <t>秋田県小坂町</t>
  </si>
  <si>
    <t>山形県山辺町</t>
  </si>
  <si>
    <t>福島県桑折町</t>
  </si>
  <si>
    <t>茨城県取手市</t>
  </si>
  <si>
    <t>栃木県下野市</t>
  </si>
  <si>
    <t>群馬県吉岡町</t>
  </si>
  <si>
    <t>埼玉県羽生市</t>
  </si>
  <si>
    <t>千葉県習志野市</t>
  </si>
  <si>
    <t>東京都中野区</t>
  </si>
  <si>
    <t>神奈川県大和市</t>
  </si>
  <si>
    <t>新潟県五泉市</t>
  </si>
  <si>
    <t>富山県入善町</t>
  </si>
  <si>
    <t>石川県内灘町</t>
  </si>
  <si>
    <t>福井県美浜町</t>
  </si>
  <si>
    <t>山梨県市川三郷町</t>
  </si>
  <si>
    <t>長野県茅野市</t>
  </si>
  <si>
    <t>岐阜県可児市</t>
  </si>
  <si>
    <t>静岡県御殿場市</t>
  </si>
  <si>
    <t>愛知県西尾市</t>
  </si>
  <si>
    <t>三重県伊賀市</t>
  </si>
  <si>
    <t>滋賀県日野町</t>
  </si>
  <si>
    <t>京都府南丹市</t>
  </si>
  <si>
    <t>大阪府泉佐野市</t>
  </si>
  <si>
    <t>兵庫県宝塚市</t>
  </si>
  <si>
    <t>奈良県平群町</t>
  </si>
  <si>
    <t>和歌山県湯浅町</t>
  </si>
  <si>
    <t>鳥取県大山町</t>
  </si>
  <si>
    <t>岡山県美作市</t>
  </si>
  <si>
    <t>広島県江田島市</t>
  </si>
  <si>
    <t>山口県周防大島町</t>
  </si>
  <si>
    <t>徳島県那賀町</t>
  </si>
  <si>
    <t>香川県綾川町</t>
  </si>
  <si>
    <t>愛媛県松前町</t>
  </si>
  <si>
    <t>高知県田野町</t>
  </si>
  <si>
    <t>福岡県中間市</t>
  </si>
  <si>
    <t>佐賀県みやき町</t>
  </si>
  <si>
    <t>長崎県長与町</t>
  </si>
  <si>
    <t>熊本県合志市</t>
  </si>
  <si>
    <t>大分県国東市</t>
  </si>
  <si>
    <t>宮崎県高鍋町</t>
  </si>
  <si>
    <t>鹿児島県南さつま市</t>
  </si>
  <si>
    <t>沖縄県東村</t>
  </si>
  <si>
    <t>島根県津和野町</t>
  </si>
  <si>
    <t>岩手県雫石町</t>
  </si>
  <si>
    <t>宮城県蔵王町</t>
  </si>
  <si>
    <t>秋田県上小阿仁村</t>
  </si>
  <si>
    <t>山形県中山町</t>
  </si>
  <si>
    <t>福島県国見町</t>
  </si>
  <si>
    <t>茨城県牛久市</t>
  </si>
  <si>
    <t>栃木県上三川町</t>
  </si>
  <si>
    <t>群馬県上野村</t>
  </si>
  <si>
    <t>埼玉県鴻巣市</t>
  </si>
  <si>
    <t>千葉県柏市</t>
  </si>
  <si>
    <t>東京都杉並区</t>
  </si>
  <si>
    <t>神奈川県伊勢原市</t>
  </si>
  <si>
    <t>新潟県上越市</t>
  </si>
  <si>
    <t>富山県朝日町</t>
  </si>
  <si>
    <t>石川県志賀町</t>
  </si>
  <si>
    <t>福井県高浜町</t>
  </si>
  <si>
    <t>山梨県早川町</t>
  </si>
  <si>
    <t>長野県塩尻市</t>
  </si>
  <si>
    <t>岐阜県山県市</t>
  </si>
  <si>
    <t>静岡県袋井市</t>
  </si>
  <si>
    <t>愛知県蒲郡市</t>
  </si>
  <si>
    <t>三重県木曽岬町</t>
  </si>
  <si>
    <t>滋賀県竜王町</t>
  </si>
  <si>
    <t>京都府木津川市</t>
  </si>
  <si>
    <t>大阪府富田林市</t>
  </si>
  <si>
    <t>兵庫県三木市</t>
  </si>
  <si>
    <t>奈良県三郷町</t>
  </si>
  <si>
    <t>和歌山県広川町</t>
  </si>
  <si>
    <t>鳥取県南部町</t>
  </si>
  <si>
    <t>岡山県浅口市</t>
  </si>
  <si>
    <t>広島県府中町</t>
  </si>
  <si>
    <t>山口県和木町</t>
  </si>
  <si>
    <t>徳島県牟岐町</t>
  </si>
  <si>
    <t>香川県琴平町</t>
  </si>
  <si>
    <t>愛媛県砥部町</t>
  </si>
  <si>
    <t>高知県安田町</t>
  </si>
  <si>
    <t>福岡県小郡市</t>
  </si>
  <si>
    <t>佐賀県玄海町</t>
  </si>
  <si>
    <t>長崎県時津町</t>
  </si>
  <si>
    <t>熊本県美里町</t>
  </si>
  <si>
    <t>大分県姫島村</t>
  </si>
  <si>
    <t>宮崎県新富町</t>
  </si>
  <si>
    <t>鹿児島県志布志市</t>
  </si>
  <si>
    <t>沖縄県今帰仁村</t>
  </si>
  <si>
    <t>島根県吉賀町</t>
  </si>
  <si>
    <t>岩手県葛巻町</t>
  </si>
  <si>
    <t>宮城県七ヶ宿町</t>
  </si>
  <si>
    <t>秋田県藤里町</t>
  </si>
  <si>
    <t>山形県河北町</t>
  </si>
  <si>
    <t>福島県川俣町</t>
  </si>
  <si>
    <t>茨城県つくば市</t>
  </si>
  <si>
    <t>栃木県益子町</t>
  </si>
  <si>
    <t>群馬県神流町</t>
  </si>
  <si>
    <t>埼玉県深谷市</t>
  </si>
  <si>
    <t>千葉県勝浦市</t>
  </si>
  <si>
    <t>東京都豊島区</t>
  </si>
  <si>
    <t>神奈川県海老名市</t>
  </si>
  <si>
    <t>新潟県阿賀野市</t>
  </si>
  <si>
    <t>石川県宝達志水町</t>
  </si>
  <si>
    <t>福井県おおい町</t>
  </si>
  <si>
    <t>山梨県身延町</t>
  </si>
  <si>
    <t>長野県佐久市</t>
  </si>
  <si>
    <t>岐阜県瑞穂市</t>
  </si>
  <si>
    <t>静岡県下田市</t>
  </si>
  <si>
    <t>愛知県犬山市</t>
  </si>
  <si>
    <t>三重県東員町</t>
  </si>
  <si>
    <t>滋賀県愛荘町</t>
  </si>
  <si>
    <t>京都府大山崎町</t>
  </si>
  <si>
    <t>大阪府寝屋川市</t>
  </si>
  <si>
    <t>兵庫県高砂市</t>
  </si>
  <si>
    <t>奈良県斑鳩町</t>
  </si>
  <si>
    <t>和歌山県有田川町</t>
  </si>
  <si>
    <t>鳥取県伯耆町</t>
  </si>
  <si>
    <t>岡山県和気町</t>
  </si>
  <si>
    <t>広島県海田町</t>
  </si>
  <si>
    <t>山口県上関町</t>
  </si>
  <si>
    <t>徳島県美波町</t>
  </si>
  <si>
    <t>香川県多度津町</t>
  </si>
  <si>
    <t>愛媛県内子町</t>
  </si>
  <si>
    <t>高知県北川村</t>
  </si>
  <si>
    <t>福岡県筑紫野市</t>
  </si>
  <si>
    <t>佐賀県有田町</t>
  </si>
  <si>
    <t>長崎県東彼杵町</t>
  </si>
  <si>
    <t>熊本県玉東町</t>
  </si>
  <si>
    <t>大分県日出町</t>
  </si>
  <si>
    <t>宮崎県西米良村</t>
  </si>
  <si>
    <t>鹿児島県奄美市</t>
  </si>
  <si>
    <t>沖縄県本部町</t>
  </si>
  <si>
    <t>島根県海士町</t>
  </si>
  <si>
    <t>岩手県岩手町</t>
  </si>
  <si>
    <t>宮城県大河原町</t>
  </si>
  <si>
    <t>秋田県三種町</t>
  </si>
  <si>
    <t>山形県西川町</t>
  </si>
  <si>
    <t>福島県大玉村</t>
  </si>
  <si>
    <t>茨城県ひたちなか市</t>
  </si>
  <si>
    <t>栃木県茂木町</t>
  </si>
  <si>
    <t>群馬県下仁田町</t>
  </si>
  <si>
    <t>埼玉県上尾市</t>
  </si>
  <si>
    <t>千葉県市原市</t>
  </si>
  <si>
    <t>東京都北区</t>
  </si>
  <si>
    <t>神奈川県座間市</t>
  </si>
  <si>
    <t>新潟県佐渡市</t>
  </si>
  <si>
    <t>石川県中能登町</t>
  </si>
  <si>
    <t>福井県若狭町</t>
  </si>
  <si>
    <t>山梨県南部町</t>
  </si>
  <si>
    <t>長野県千曲市</t>
  </si>
  <si>
    <t>岐阜県飛騨市</t>
  </si>
  <si>
    <t>静岡県裾野市</t>
  </si>
  <si>
    <t>愛知県常滑市</t>
  </si>
  <si>
    <t>三重県菰野町</t>
  </si>
  <si>
    <t>滋賀県豊郷町</t>
  </si>
  <si>
    <t>京都府久御山町</t>
  </si>
  <si>
    <t>大阪府河内長野市</t>
  </si>
  <si>
    <t>兵庫県川西市</t>
  </si>
  <si>
    <t>奈良県安堵町</t>
  </si>
  <si>
    <t>和歌山県美浜町</t>
  </si>
  <si>
    <t>鳥取県日南町</t>
  </si>
  <si>
    <t>岡山県早島町</t>
  </si>
  <si>
    <t>広島県熊野町</t>
  </si>
  <si>
    <t>山口県田布施町</t>
  </si>
  <si>
    <t>徳島県海陽町</t>
  </si>
  <si>
    <t>香川県まんのう町</t>
  </si>
  <si>
    <t>愛媛県伊方町</t>
  </si>
  <si>
    <t>高知県馬路村</t>
  </si>
  <si>
    <t>福岡県春日市</t>
  </si>
  <si>
    <t>佐賀県大町町</t>
  </si>
  <si>
    <t>長崎県川棚町</t>
  </si>
  <si>
    <t>熊本県南関町</t>
  </si>
  <si>
    <t>大分県九重町</t>
  </si>
  <si>
    <t>宮崎県木城町</t>
  </si>
  <si>
    <t>鹿児島県南九州市</t>
  </si>
  <si>
    <t>沖縄県恩納村</t>
  </si>
  <si>
    <t>島根県西ノ島町</t>
  </si>
  <si>
    <t>岩手県紫波町</t>
  </si>
  <si>
    <t>宮城県村田町</t>
  </si>
  <si>
    <t>秋田県八峰町</t>
  </si>
  <si>
    <t>山形県朝日町</t>
  </si>
  <si>
    <t>福島県鏡石町</t>
  </si>
  <si>
    <t>茨城県鹿嶋市</t>
  </si>
  <si>
    <t>栃木県市貝町</t>
  </si>
  <si>
    <t>群馬県南牧村</t>
  </si>
  <si>
    <t>埼玉県草加市</t>
  </si>
  <si>
    <t>千葉県流山市</t>
  </si>
  <si>
    <t>東京都荒川区</t>
  </si>
  <si>
    <t>神奈川県南足柄市</t>
  </si>
  <si>
    <t>新潟県魚沼市</t>
  </si>
  <si>
    <t>石川県穴水町</t>
  </si>
  <si>
    <t>山梨県富士川町</t>
  </si>
  <si>
    <t>長野県東御市</t>
  </si>
  <si>
    <t>岐阜県本巣市</t>
  </si>
  <si>
    <t>静岡県湖西市</t>
  </si>
  <si>
    <t>愛知県江南市</t>
  </si>
  <si>
    <t>三重県朝日町</t>
  </si>
  <si>
    <t>滋賀県甲良町</t>
  </si>
  <si>
    <t>京都府井手町</t>
  </si>
  <si>
    <t>大阪府松原市</t>
  </si>
  <si>
    <t>兵庫県小野市</t>
  </si>
  <si>
    <t>奈良県川西町</t>
  </si>
  <si>
    <t>和歌山県日高町</t>
  </si>
  <si>
    <t>鳥取県日野町</t>
  </si>
  <si>
    <t>岡山県里庄町</t>
  </si>
  <si>
    <t>広島県坂町</t>
  </si>
  <si>
    <t>山口県平生町</t>
  </si>
  <si>
    <t>徳島県松茂町</t>
  </si>
  <si>
    <t>愛媛県松野町</t>
  </si>
  <si>
    <t>高知県芸西村</t>
  </si>
  <si>
    <t>福岡県大野城市</t>
  </si>
  <si>
    <t>佐賀県江北町</t>
  </si>
  <si>
    <t>長崎県波佐見町</t>
  </si>
  <si>
    <t>熊本県長洲町</t>
  </si>
  <si>
    <t>大分県玖珠町</t>
  </si>
  <si>
    <t>宮崎県川南町</t>
  </si>
  <si>
    <t>鹿児島県伊佐市</t>
  </si>
  <si>
    <t>沖縄県宜野座村</t>
  </si>
  <si>
    <t>島根県知夫村</t>
  </si>
  <si>
    <t>岩手県矢巾町</t>
  </si>
  <si>
    <t>宮城県柴田町</t>
  </si>
  <si>
    <t>秋田県五城目町</t>
  </si>
  <si>
    <t>山形県大江町</t>
  </si>
  <si>
    <t>福島県天栄村</t>
  </si>
  <si>
    <t>茨城県潮来市</t>
  </si>
  <si>
    <t>栃木県芳賀町</t>
  </si>
  <si>
    <t>群馬県甘楽町</t>
  </si>
  <si>
    <t>埼玉県越谷市</t>
  </si>
  <si>
    <t>千葉県八千代市</t>
  </si>
  <si>
    <t>東京都板橋区</t>
  </si>
  <si>
    <t>神奈川県綾瀬市</t>
  </si>
  <si>
    <t>新潟県南魚沼市</t>
  </si>
  <si>
    <t>石川県能登町</t>
  </si>
  <si>
    <t>山梨県昭和町</t>
  </si>
  <si>
    <t>長野県安曇野市</t>
  </si>
  <si>
    <t>岐阜県郡上市</t>
  </si>
  <si>
    <t>静岡県伊豆市</t>
  </si>
  <si>
    <t>愛知県小牧市</t>
  </si>
  <si>
    <t>三重県川越町</t>
  </si>
  <si>
    <t>滋賀県多賀町</t>
  </si>
  <si>
    <t>京都府宇治田原町</t>
  </si>
  <si>
    <t>大阪府大東市</t>
  </si>
  <si>
    <t>兵庫県三田市</t>
  </si>
  <si>
    <t>奈良県三宅町</t>
  </si>
  <si>
    <t>和歌山県由良町</t>
  </si>
  <si>
    <t>鳥取県江府町</t>
  </si>
  <si>
    <t>岡山県矢掛町</t>
  </si>
  <si>
    <t>広島県安芸太田町</t>
  </si>
  <si>
    <t>山口県阿武町</t>
  </si>
  <si>
    <t>徳島県北島町</t>
  </si>
  <si>
    <t>愛媛県鬼北町</t>
  </si>
  <si>
    <t>高知県本山町</t>
  </si>
  <si>
    <t>福岡県宗像市</t>
  </si>
  <si>
    <t>佐賀県白石町</t>
  </si>
  <si>
    <t>長崎県小値賀町</t>
  </si>
  <si>
    <t>熊本県和水町</t>
  </si>
  <si>
    <t>宮崎県都農町</t>
  </si>
  <si>
    <t>鹿児島県姶良市</t>
  </si>
  <si>
    <t>沖縄県金武町</t>
  </si>
  <si>
    <t>島根県隠岐の島町</t>
  </si>
  <si>
    <t>岩手県西和賀町</t>
  </si>
  <si>
    <t>宮城県川崎町</t>
  </si>
  <si>
    <t>秋田県八郎潟町</t>
  </si>
  <si>
    <t>山形県大石田町</t>
  </si>
  <si>
    <t>福島県下郷町</t>
  </si>
  <si>
    <t>茨城県守谷市</t>
  </si>
  <si>
    <t>栃木県壬生町</t>
  </si>
  <si>
    <t>群馬県中之条町</t>
  </si>
  <si>
    <t>埼玉県蕨市</t>
  </si>
  <si>
    <t>千葉県我孫子市</t>
  </si>
  <si>
    <t>東京都練馬区</t>
  </si>
  <si>
    <t>神奈川県葉山町</t>
  </si>
  <si>
    <t>新潟県胎内市</t>
  </si>
  <si>
    <t>山梨県道志村</t>
  </si>
  <si>
    <t>長野県小海町</t>
  </si>
  <si>
    <t>岐阜県下呂市</t>
  </si>
  <si>
    <t>静岡県御前崎市</t>
  </si>
  <si>
    <t>愛知県稲沢市</t>
  </si>
  <si>
    <t>三重県多気町</t>
  </si>
  <si>
    <t>京都府笠置町</t>
  </si>
  <si>
    <t>大阪府和泉市</t>
  </si>
  <si>
    <t>兵庫県加西市</t>
  </si>
  <si>
    <t>奈良県田原本町</t>
  </si>
  <si>
    <t>和歌山県印南町</t>
  </si>
  <si>
    <t>岡山県新庄村</t>
  </si>
  <si>
    <t>広島県北広島町</t>
  </si>
  <si>
    <t>徳島県藍住町</t>
  </si>
  <si>
    <t>愛媛県愛南町</t>
  </si>
  <si>
    <t>高知県大豊町</t>
  </si>
  <si>
    <t>福岡県太宰府市</t>
  </si>
  <si>
    <t>佐賀県太良町</t>
  </si>
  <si>
    <t>長崎県佐々町</t>
  </si>
  <si>
    <t>熊本県大津町</t>
  </si>
  <si>
    <t>宮崎県門川町</t>
  </si>
  <si>
    <t>鹿児島県三島村</t>
  </si>
  <si>
    <t>沖縄県伊江村</t>
  </si>
  <si>
    <t>岩手県金ケ崎町</t>
  </si>
  <si>
    <t>宮城県丸森町</t>
  </si>
  <si>
    <t>秋田県井川町</t>
  </si>
  <si>
    <t>山形県金山町</t>
  </si>
  <si>
    <t>福島県檜枝岐村</t>
  </si>
  <si>
    <t>茨城県常陸大宮市</t>
  </si>
  <si>
    <t>栃木県野木町</t>
  </si>
  <si>
    <t>群馬県長野原町</t>
  </si>
  <si>
    <t>埼玉県戸田市</t>
  </si>
  <si>
    <t>千葉県鴨川市</t>
  </si>
  <si>
    <t>東京都足立区</t>
  </si>
  <si>
    <t>神奈川県寒川町</t>
  </si>
  <si>
    <t>新潟県聖籠町</t>
  </si>
  <si>
    <t>山梨県西桂町</t>
  </si>
  <si>
    <t>長野県川上村</t>
  </si>
  <si>
    <t>岐阜県海津市</t>
  </si>
  <si>
    <t>静岡県菊川市</t>
  </si>
  <si>
    <t>愛知県新城市</t>
  </si>
  <si>
    <t>三重県明和町</t>
  </si>
  <si>
    <t>京都府和束町</t>
  </si>
  <si>
    <t>大阪府箕面市</t>
  </si>
  <si>
    <t>兵庫県丹波篠山市</t>
  </si>
  <si>
    <t>奈良県曽爾村</t>
  </si>
  <si>
    <t>和歌山県みなべ町</t>
  </si>
  <si>
    <t>岡山県鏡野町</t>
  </si>
  <si>
    <t>広島県大崎上島町</t>
  </si>
  <si>
    <t>徳島県板野町</t>
  </si>
  <si>
    <t>高知県土佐町</t>
  </si>
  <si>
    <t>福岡県古賀市</t>
  </si>
  <si>
    <t>長崎県新上五島町</t>
  </si>
  <si>
    <t>熊本県菊陽町</t>
  </si>
  <si>
    <t>宮崎県諸塚村</t>
  </si>
  <si>
    <t>鹿児島県十島村</t>
  </si>
  <si>
    <t>沖縄県読谷村</t>
  </si>
  <si>
    <t>岩手県平泉町</t>
  </si>
  <si>
    <t>宮城県亘理町</t>
  </si>
  <si>
    <t>秋田県大潟村</t>
  </si>
  <si>
    <t>山形県最上町</t>
  </si>
  <si>
    <t>福島県只見町</t>
  </si>
  <si>
    <t>茨城県那珂市</t>
  </si>
  <si>
    <t>栃木県塩谷町</t>
  </si>
  <si>
    <t>群馬県嬬恋村</t>
  </si>
  <si>
    <t>埼玉県入間市</t>
  </si>
  <si>
    <t>千葉県鎌ケ谷市</t>
  </si>
  <si>
    <t>東京都葛飾区</t>
  </si>
  <si>
    <t>神奈川県大磯町</t>
  </si>
  <si>
    <t>新潟県弥彦村</t>
  </si>
  <si>
    <t>山梨県忍野村</t>
  </si>
  <si>
    <t>長野県南牧村</t>
  </si>
  <si>
    <t>岐阜県岐南町</t>
  </si>
  <si>
    <t>静岡県伊豆の国市</t>
  </si>
  <si>
    <t>愛知県東海市</t>
  </si>
  <si>
    <t>三重県大台町</t>
  </si>
  <si>
    <t>京都府精華町</t>
  </si>
  <si>
    <t>大阪府柏原市</t>
  </si>
  <si>
    <t>兵庫県養父市</t>
  </si>
  <si>
    <t>奈良県御杖村</t>
  </si>
  <si>
    <t>和歌山県日高川町</t>
  </si>
  <si>
    <t>岡山県勝央町</t>
  </si>
  <si>
    <t>広島県世羅町</t>
  </si>
  <si>
    <t>徳島県上板町</t>
  </si>
  <si>
    <t>高知県大川村</t>
  </si>
  <si>
    <t>福岡県福津市</t>
  </si>
  <si>
    <t>熊本県南小国町</t>
  </si>
  <si>
    <t>宮崎県椎葉村</t>
  </si>
  <si>
    <t>鹿児島県さつま町</t>
  </si>
  <si>
    <t>沖縄県嘉手納町</t>
  </si>
  <si>
    <t>岩手県住田町</t>
  </si>
  <si>
    <t>宮城県山元町</t>
  </si>
  <si>
    <t>秋田県美郷町</t>
  </si>
  <si>
    <t>山形県舟形町</t>
  </si>
  <si>
    <t>福島県南会津町</t>
  </si>
  <si>
    <t>茨城県筑西市</t>
  </si>
  <si>
    <t>栃木県高根沢町</t>
  </si>
  <si>
    <t>群馬県草津町</t>
  </si>
  <si>
    <t>埼玉県朝霞市</t>
  </si>
  <si>
    <t>千葉県君津市</t>
  </si>
  <si>
    <t>東京都江戸川区</t>
  </si>
  <si>
    <t>神奈川県二宮町</t>
  </si>
  <si>
    <t>新潟県田上町</t>
  </si>
  <si>
    <t>山梨県山中湖村</t>
  </si>
  <si>
    <t>長野県南相木村</t>
  </si>
  <si>
    <t>岐阜県笠松町</t>
  </si>
  <si>
    <t>静岡県牧之原市</t>
  </si>
  <si>
    <t>愛知県大府市</t>
  </si>
  <si>
    <t>三重県玉城町</t>
  </si>
  <si>
    <t>京都府南山城村</t>
  </si>
  <si>
    <t>大阪府羽曳野市</t>
  </si>
  <si>
    <t>兵庫県丹波市</t>
  </si>
  <si>
    <t>奈良県高取町</t>
  </si>
  <si>
    <t>和歌山県白浜町</t>
  </si>
  <si>
    <t>岡山県奈義町</t>
  </si>
  <si>
    <t>広島県神石高原町</t>
  </si>
  <si>
    <t>徳島県つるぎ町</t>
  </si>
  <si>
    <t>高知県いの町</t>
  </si>
  <si>
    <t>福岡県うきは市</t>
  </si>
  <si>
    <t>熊本県小国町</t>
  </si>
  <si>
    <t>宮崎県美郷町</t>
  </si>
  <si>
    <t>鹿児島県長島町</t>
  </si>
  <si>
    <t>沖縄県北谷町</t>
  </si>
  <si>
    <t>岩手県大槌町</t>
  </si>
  <si>
    <t>宮城県松島町</t>
  </si>
  <si>
    <t>秋田県羽後町</t>
  </si>
  <si>
    <t>山形県真室川町</t>
  </si>
  <si>
    <t>福島県北塩原村</t>
  </si>
  <si>
    <t>茨城県坂東市</t>
  </si>
  <si>
    <t>栃木県那須町</t>
  </si>
  <si>
    <t>群馬県高山村</t>
  </si>
  <si>
    <t>埼玉県志木市</t>
  </si>
  <si>
    <t>千葉県富津市</t>
  </si>
  <si>
    <t>東京都八王子市</t>
  </si>
  <si>
    <t>神奈川県中井町</t>
  </si>
  <si>
    <t>新潟県阿賀町</t>
  </si>
  <si>
    <t>山梨県鳴沢村</t>
  </si>
  <si>
    <t>長野県北相木村</t>
  </si>
  <si>
    <t>岐阜県養老町</t>
  </si>
  <si>
    <t>静岡県東伊豆町</t>
  </si>
  <si>
    <t>愛知県知多市</t>
  </si>
  <si>
    <t>三重県度会町</t>
  </si>
  <si>
    <t>京都府京丹波町</t>
  </si>
  <si>
    <t>大阪府門真市</t>
  </si>
  <si>
    <t>兵庫県南あわじ市</t>
  </si>
  <si>
    <t>奈良県明日香村</t>
  </si>
  <si>
    <t>和歌山県上富田町</t>
  </si>
  <si>
    <t>岡山県西粟倉村</t>
  </si>
  <si>
    <t>徳島県東みよし町</t>
  </si>
  <si>
    <t>高知県仁淀川町</t>
  </si>
  <si>
    <t>福岡県宮若市</t>
  </si>
  <si>
    <t>熊本県産山村</t>
  </si>
  <si>
    <t>宮崎県高千穂町</t>
  </si>
  <si>
    <t>鹿児島県湧水町</t>
  </si>
  <si>
    <t>沖縄県北中城村</t>
  </si>
  <si>
    <t>岩手県山田町</t>
  </si>
  <si>
    <t>宮城県七ヶ浜町</t>
  </si>
  <si>
    <t>秋田県東成瀬村</t>
  </si>
  <si>
    <t>山形県大蔵村</t>
  </si>
  <si>
    <t>福島県西会津町</t>
  </si>
  <si>
    <t>茨城県稲敷市</t>
  </si>
  <si>
    <t>栃木県那珂川町</t>
  </si>
  <si>
    <t>群馬県東吾妻町</t>
  </si>
  <si>
    <t>埼玉県和光市</t>
  </si>
  <si>
    <t>千葉県浦安市</t>
  </si>
  <si>
    <t>東京都立川市</t>
  </si>
  <si>
    <t>神奈川県大井町</t>
  </si>
  <si>
    <t>新潟県出雲崎町</t>
  </si>
  <si>
    <t>山梨県富士河口湖町</t>
  </si>
  <si>
    <t>長野県佐久穂町</t>
  </si>
  <si>
    <t>岐阜県垂井町</t>
  </si>
  <si>
    <t>静岡県河津町</t>
  </si>
  <si>
    <t>愛知県知立市</t>
  </si>
  <si>
    <t>三重県大紀町</t>
  </si>
  <si>
    <t>京都府伊根町</t>
  </si>
  <si>
    <t>大阪府摂津市</t>
  </si>
  <si>
    <t>兵庫県朝来市</t>
  </si>
  <si>
    <t>奈良県上牧町</t>
  </si>
  <si>
    <t>和歌山県すさみ町</t>
  </si>
  <si>
    <t>岡山県久米南町</t>
  </si>
  <si>
    <t>高知県中土佐町</t>
  </si>
  <si>
    <t>福岡県嘉麻市</t>
  </si>
  <si>
    <t>熊本県高森町</t>
  </si>
  <si>
    <t>宮崎県日之影町</t>
  </si>
  <si>
    <t>鹿児島県大崎町</t>
  </si>
  <si>
    <t>沖縄県中城村</t>
  </si>
  <si>
    <t>岩手県岩泉町</t>
  </si>
  <si>
    <t>宮城県利府町</t>
  </si>
  <si>
    <t>山形県鮭川村</t>
  </si>
  <si>
    <t>福島県磐梯町</t>
  </si>
  <si>
    <t>茨城県かすみがうら市</t>
  </si>
  <si>
    <t>群馬県片品村</t>
  </si>
  <si>
    <t>埼玉県新座市</t>
  </si>
  <si>
    <t>千葉県四街道市</t>
  </si>
  <si>
    <t>東京都武蔵野市</t>
  </si>
  <si>
    <t>神奈川県松田町</t>
  </si>
  <si>
    <t>新潟県湯沢町</t>
  </si>
  <si>
    <t>山梨県小菅村</t>
  </si>
  <si>
    <t>長野県軽井沢町</t>
  </si>
  <si>
    <t>岐阜県関ケ原町</t>
  </si>
  <si>
    <t>静岡県南伊豆町</t>
  </si>
  <si>
    <t>愛知県尾張旭市</t>
  </si>
  <si>
    <t>三重県南伊勢町</t>
  </si>
  <si>
    <t>京都府与謝野町</t>
  </si>
  <si>
    <t>大阪府高石市</t>
  </si>
  <si>
    <t>兵庫県淡路市</t>
  </si>
  <si>
    <t>奈良県王寺町</t>
  </si>
  <si>
    <t>和歌山県那智勝浦町</t>
  </si>
  <si>
    <t>岡山県美咲町</t>
  </si>
  <si>
    <t>高知県佐川町</t>
  </si>
  <si>
    <t>福岡県朝倉市</t>
  </si>
  <si>
    <t>熊本県西原村</t>
  </si>
  <si>
    <t>宮崎県五ヶ瀬町</t>
  </si>
  <si>
    <t>鹿児島県東串良町</t>
  </si>
  <si>
    <t>沖縄県西原町</t>
  </si>
  <si>
    <t>岩手県田野畑村</t>
  </si>
  <si>
    <t>宮城県大和町</t>
  </si>
  <si>
    <t>山形県戸沢村</t>
  </si>
  <si>
    <t>福島県猪苗代町</t>
  </si>
  <si>
    <t>茨城県桜川市</t>
  </si>
  <si>
    <t>群馬県川場村</t>
  </si>
  <si>
    <t>埼玉県桶川市</t>
  </si>
  <si>
    <t>千葉県袖ケ浦市</t>
  </si>
  <si>
    <t>東京都三鷹市</t>
  </si>
  <si>
    <t>神奈川県山北町</t>
  </si>
  <si>
    <t>新潟県津南町</t>
  </si>
  <si>
    <t>山梨県丹波山村</t>
  </si>
  <si>
    <t>長野県御代田町</t>
  </si>
  <si>
    <t>岐阜県神戸町</t>
  </si>
  <si>
    <t>静岡県松崎町</t>
  </si>
  <si>
    <t>愛知県高浜市</t>
  </si>
  <si>
    <t>三重県紀北町</t>
  </si>
  <si>
    <t>大阪府藤井寺市</t>
  </si>
  <si>
    <t>兵庫県宍粟市</t>
  </si>
  <si>
    <t>奈良県広陵町</t>
  </si>
  <si>
    <t>和歌山県太地町</t>
  </si>
  <si>
    <t>岡山県吉備中央町</t>
  </si>
  <si>
    <t>高知県越知町</t>
  </si>
  <si>
    <t>福岡県みやま市</t>
  </si>
  <si>
    <t>熊本県南阿蘇村</t>
  </si>
  <si>
    <t>鹿児島県錦江町</t>
  </si>
  <si>
    <t>沖縄県与那原町</t>
  </si>
  <si>
    <t>岩手県普代村</t>
  </si>
  <si>
    <t>宮城県大郷町</t>
  </si>
  <si>
    <t>山形県高畠町</t>
  </si>
  <si>
    <t>福島県会津坂下町</t>
  </si>
  <si>
    <t>茨城県神栖市</t>
  </si>
  <si>
    <t>群馬県昭和村</t>
  </si>
  <si>
    <t>埼玉県久喜市</t>
  </si>
  <si>
    <t>千葉県八街市</t>
  </si>
  <si>
    <t>東京都青梅市</t>
  </si>
  <si>
    <t>神奈川県開成町</t>
  </si>
  <si>
    <t>新潟県刈羽村</t>
  </si>
  <si>
    <t>長野県立科町</t>
  </si>
  <si>
    <t>岐阜県輪之内町</t>
  </si>
  <si>
    <t>静岡県西伊豆町</t>
  </si>
  <si>
    <t>愛知県岩倉市</t>
  </si>
  <si>
    <t>三重県御浜町</t>
  </si>
  <si>
    <t>大阪府東大阪市</t>
  </si>
  <si>
    <t>兵庫県加東市</t>
  </si>
  <si>
    <t>奈良県河合町</t>
  </si>
  <si>
    <t>和歌山県古座川町</t>
  </si>
  <si>
    <t>高知県梼原町</t>
  </si>
  <si>
    <t>福岡県糸島市</t>
  </si>
  <si>
    <t>熊本県御船町</t>
  </si>
  <si>
    <t>鹿児島県南大隅町</t>
  </si>
  <si>
    <t>沖縄県南風原町</t>
  </si>
  <si>
    <t>岩手県軽米町</t>
  </si>
  <si>
    <t>宮城県大衡村</t>
  </si>
  <si>
    <t>山形県川西町</t>
  </si>
  <si>
    <t>福島県湯川村</t>
  </si>
  <si>
    <t>茨城県行方市</t>
  </si>
  <si>
    <t>群馬県みなかみ町</t>
  </si>
  <si>
    <t>埼玉県北本市</t>
  </si>
  <si>
    <t>千葉県印西市</t>
  </si>
  <si>
    <t>東京都府中市</t>
  </si>
  <si>
    <t>神奈川県箱根町</t>
  </si>
  <si>
    <t>新潟県関川村</t>
  </si>
  <si>
    <t>長野県青木村</t>
  </si>
  <si>
    <t>岐阜県安八町</t>
  </si>
  <si>
    <t>静岡県函南町</t>
  </si>
  <si>
    <t>愛知県豊明市</t>
  </si>
  <si>
    <t>三重県紀宝町</t>
  </si>
  <si>
    <t>大阪府泉南市</t>
  </si>
  <si>
    <t>兵庫県たつの市</t>
  </si>
  <si>
    <t>奈良県吉野町</t>
  </si>
  <si>
    <t>和歌山県北山村</t>
  </si>
  <si>
    <t>高知県日高村</t>
  </si>
  <si>
    <t>福岡県那珂川市</t>
  </si>
  <si>
    <t>熊本県嘉島町</t>
  </si>
  <si>
    <t>鹿児島県肝付町</t>
  </si>
  <si>
    <t>沖縄県渡嘉敷村</t>
  </si>
  <si>
    <t>岩手県野田村</t>
  </si>
  <si>
    <t>宮城県色麻町</t>
  </si>
  <si>
    <t>山形県小国町</t>
  </si>
  <si>
    <t>福島県柳津町</t>
  </si>
  <si>
    <t>茨城県鉾田市</t>
  </si>
  <si>
    <t>群馬県玉村町</t>
  </si>
  <si>
    <t>埼玉県八潮市</t>
  </si>
  <si>
    <t>千葉県白井市</t>
  </si>
  <si>
    <t>東京都昭島市</t>
  </si>
  <si>
    <t>神奈川県真鶴町</t>
  </si>
  <si>
    <t>新潟県粟島浦村</t>
  </si>
  <si>
    <t>長野県長和町</t>
  </si>
  <si>
    <t>岐阜県揖斐川町</t>
  </si>
  <si>
    <t>静岡県清水町</t>
  </si>
  <si>
    <t>愛知県日進市</t>
  </si>
  <si>
    <t>大阪府四條畷市</t>
  </si>
  <si>
    <t>兵庫県猪名川町</t>
  </si>
  <si>
    <t>奈良県大淀町</t>
  </si>
  <si>
    <t>和歌山県串本町</t>
  </si>
  <si>
    <t>高知県津野町</t>
  </si>
  <si>
    <t>福岡県宇美町</t>
  </si>
  <si>
    <t>熊本県益城町</t>
  </si>
  <si>
    <t>鹿児島県中種子町</t>
  </si>
  <si>
    <t>沖縄県座間味村</t>
  </si>
  <si>
    <t>岩手県九戸村</t>
  </si>
  <si>
    <t>宮城県加美町</t>
  </si>
  <si>
    <t>山形県白鷹町</t>
  </si>
  <si>
    <t>福島県三島町</t>
  </si>
  <si>
    <t>茨城県つくばみらい市</t>
  </si>
  <si>
    <t>群馬県板倉町</t>
  </si>
  <si>
    <t>埼玉県富士見市</t>
  </si>
  <si>
    <t>千葉県富里市</t>
  </si>
  <si>
    <t>東京都調布市</t>
  </si>
  <si>
    <t>神奈川県湯河原町</t>
  </si>
  <si>
    <t>長野県下諏訪町</t>
  </si>
  <si>
    <t>岐阜県大野町</t>
  </si>
  <si>
    <t>静岡県長泉町</t>
  </si>
  <si>
    <t>愛知県田原市</t>
  </si>
  <si>
    <t>大阪府交野市</t>
  </si>
  <si>
    <t>兵庫県多可町</t>
  </si>
  <si>
    <t>奈良県下市町</t>
  </si>
  <si>
    <t>高知県四万十町</t>
  </si>
  <si>
    <t>福岡県篠栗町</t>
  </si>
  <si>
    <t>熊本県甲佐町</t>
  </si>
  <si>
    <t>鹿児島県南種子町</t>
  </si>
  <si>
    <t>沖縄県粟国村</t>
  </si>
  <si>
    <t>岩手県洋野町</t>
  </si>
  <si>
    <t>宮城県涌谷町</t>
  </si>
  <si>
    <t>山形県飯豊町</t>
  </si>
  <si>
    <t>福島県金山町</t>
  </si>
  <si>
    <t>茨城県小美玉市</t>
  </si>
  <si>
    <t>群馬県明和町</t>
  </si>
  <si>
    <t>埼玉県三郷市</t>
  </si>
  <si>
    <t>千葉県南房総市</t>
  </si>
  <si>
    <t>東京都町田市</t>
  </si>
  <si>
    <t>神奈川県愛川町</t>
  </si>
  <si>
    <t>長野県富士見町</t>
  </si>
  <si>
    <t>岐阜県池田町</t>
  </si>
  <si>
    <t>静岡県小山町</t>
  </si>
  <si>
    <t>愛知県愛西市</t>
  </si>
  <si>
    <t>大阪府大阪狭山市</t>
  </si>
  <si>
    <t>兵庫県稲美町</t>
  </si>
  <si>
    <t>奈良県黒滝村</t>
  </si>
  <si>
    <t>高知県大月町</t>
  </si>
  <si>
    <t>福岡県志免町</t>
  </si>
  <si>
    <t>熊本県山都町</t>
  </si>
  <si>
    <t>鹿児島県屋久島町</t>
  </si>
  <si>
    <t>沖縄県渡名喜村</t>
  </si>
  <si>
    <t>岩手県一戸町</t>
  </si>
  <si>
    <t>宮城県美里町</t>
  </si>
  <si>
    <t>山形県三川町</t>
  </si>
  <si>
    <t>福島県昭和村</t>
  </si>
  <si>
    <t>茨城県茨城町</t>
  </si>
  <si>
    <t>群馬県千代田町</t>
  </si>
  <si>
    <t>埼玉県蓮田市</t>
  </si>
  <si>
    <t>千葉県匝瑳市</t>
  </si>
  <si>
    <t>東京都小金井市</t>
  </si>
  <si>
    <t>神奈川県清川村</t>
  </si>
  <si>
    <t>長野県原村</t>
  </si>
  <si>
    <t>岐阜県北方町</t>
  </si>
  <si>
    <t>静岡県吉田町</t>
  </si>
  <si>
    <t>愛知県清須市</t>
  </si>
  <si>
    <t>大阪府阪南市</t>
  </si>
  <si>
    <t>兵庫県播磨町</t>
  </si>
  <si>
    <t>奈良県天川村</t>
  </si>
  <si>
    <t>高知県三原村</t>
  </si>
  <si>
    <t>福岡県須恵町</t>
  </si>
  <si>
    <t>熊本県氷川町</t>
  </si>
  <si>
    <t>鹿児島県大和村</t>
  </si>
  <si>
    <t>沖縄県南大東村</t>
  </si>
  <si>
    <t>宮城県女川町</t>
  </si>
  <si>
    <t>山形県庄内町</t>
  </si>
  <si>
    <t>福島県会津美里町</t>
  </si>
  <si>
    <t>茨城県大洗町</t>
  </si>
  <si>
    <t>群馬県大泉町</t>
  </si>
  <si>
    <t>埼玉県坂戸市</t>
  </si>
  <si>
    <t>千葉県香取市</t>
  </si>
  <si>
    <t>東京都小平市</t>
  </si>
  <si>
    <t>長野県辰野町</t>
  </si>
  <si>
    <t>岐阜県坂祝町</t>
  </si>
  <si>
    <t>静岡県川根本町</t>
  </si>
  <si>
    <t>愛知県北名古屋市</t>
  </si>
  <si>
    <t>大阪府島本町</t>
  </si>
  <si>
    <t>兵庫県市川町</t>
  </si>
  <si>
    <t>奈良県野迫川村</t>
  </si>
  <si>
    <t>高知県黒潮町</t>
  </si>
  <si>
    <t>福岡県新宮町</t>
  </si>
  <si>
    <t>熊本県芦北町</t>
  </si>
  <si>
    <t>鹿児島県宇検村</t>
  </si>
  <si>
    <t>沖縄県北大東村</t>
  </si>
  <si>
    <t>宮城県南三陸町</t>
  </si>
  <si>
    <t>山形県遊佐町</t>
  </si>
  <si>
    <t>福島県西郷村</t>
  </si>
  <si>
    <t>茨城県城里町</t>
  </si>
  <si>
    <t>群馬県邑楽町</t>
  </si>
  <si>
    <t>埼玉県幸手市</t>
  </si>
  <si>
    <t>千葉県山武市</t>
  </si>
  <si>
    <t>東京都日野市</t>
  </si>
  <si>
    <t>長野県箕輪町</t>
  </si>
  <si>
    <t>岐阜県富加町</t>
  </si>
  <si>
    <t>静岡県森町</t>
  </si>
  <si>
    <t>愛知県弥富市</t>
  </si>
  <si>
    <t>大阪府豊能町</t>
  </si>
  <si>
    <t>兵庫県福崎町</t>
  </si>
  <si>
    <t>奈良県十津川村</t>
  </si>
  <si>
    <t>福岡県久山町</t>
  </si>
  <si>
    <t>熊本県津奈木町</t>
  </si>
  <si>
    <t>鹿児島県瀬戸内町</t>
  </si>
  <si>
    <t>沖縄県伊平屋村</t>
  </si>
  <si>
    <t>福島県泉崎村</t>
  </si>
  <si>
    <t>茨城県東海村</t>
  </si>
  <si>
    <t>埼玉県鶴ヶ島市</t>
  </si>
  <si>
    <t>千葉県いすみ市</t>
  </si>
  <si>
    <t>東京都東村山市</t>
  </si>
  <si>
    <t>長野県飯島町</t>
  </si>
  <si>
    <t>岐阜県川辺町</t>
  </si>
  <si>
    <t>愛知県みよし市</t>
  </si>
  <si>
    <t>大阪府能勢町</t>
  </si>
  <si>
    <t>兵庫県神河町</t>
  </si>
  <si>
    <t>奈良県下北山村</t>
  </si>
  <si>
    <t>福岡県粕屋町</t>
  </si>
  <si>
    <t>熊本県錦町</t>
  </si>
  <si>
    <t>鹿児島県龍郷町</t>
  </si>
  <si>
    <t>沖縄県伊是名村</t>
  </si>
  <si>
    <t>福島県中島村</t>
  </si>
  <si>
    <t>茨城県大子町</t>
  </si>
  <si>
    <t>埼玉県日高市</t>
  </si>
  <si>
    <t>千葉県大網白里市</t>
  </si>
  <si>
    <t>東京都国分寺市</t>
  </si>
  <si>
    <t>長野県南箕輪村</t>
  </si>
  <si>
    <t>岐阜県七宗町</t>
  </si>
  <si>
    <t>愛知県あま市</t>
  </si>
  <si>
    <t>大阪府忠岡町</t>
  </si>
  <si>
    <t>兵庫県太子町</t>
  </si>
  <si>
    <t>奈良県上北山村</t>
  </si>
  <si>
    <t>福岡県芦屋町</t>
  </si>
  <si>
    <t>熊本県多良木町</t>
  </si>
  <si>
    <t>鹿児島県喜界町</t>
  </si>
  <si>
    <t>沖縄県久米島町</t>
  </si>
  <si>
    <t>福島県矢吹町</t>
  </si>
  <si>
    <t>茨城県美浦村</t>
  </si>
  <si>
    <t>埼玉県吉川市</t>
  </si>
  <si>
    <t>千葉県酒々井町</t>
  </si>
  <si>
    <t>東京都国立市</t>
  </si>
  <si>
    <t>長野県中川村</t>
  </si>
  <si>
    <t>岐阜県八百津町</t>
  </si>
  <si>
    <t>愛知県長久手市</t>
  </si>
  <si>
    <t>大阪府熊取町</t>
  </si>
  <si>
    <t>兵庫県上郡町</t>
  </si>
  <si>
    <t>奈良県川上村</t>
  </si>
  <si>
    <t>福岡県水巻町</t>
  </si>
  <si>
    <t>熊本県湯前町</t>
  </si>
  <si>
    <t>鹿児島県徳之島町</t>
  </si>
  <si>
    <t>沖縄県八重瀬町</t>
  </si>
  <si>
    <t>福島県棚倉町</t>
  </si>
  <si>
    <t>茨城県阿見町</t>
  </si>
  <si>
    <t>埼玉県ふじみ野市</t>
  </si>
  <si>
    <t>千葉県栄町</t>
  </si>
  <si>
    <t>東京都福生市</t>
  </si>
  <si>
    <t>長野県宮田村</t>
  </si>
  <si>
    <t>岐阜県白川町</t>
  </si>
  <si>
    <t>愛知県東郷町</t>
  </si>
  <si>
    <t>大阪府田尻町</t>
  </si>
  <si>
    <t>兵庫県佐用町</t>
  </si>
  <si>
    <t>奈良県東吉野村</t>
  </si>
  <si>
    <t>福岡県岡垣町</t>
  </si>
  <si>
    <t>熊本県水上村</t>
  </si>
  <si>
    <t>鹿児島県天城町</t>
  </si>
  <si>
    <t>沖縄県多良間村</t>
  </si>
  <si>
    <t>福島県矢祭町</t>
  </si>
  <si>
    <t>茨城県河内町</t>
  </si>
  <si>
    <t>埼玉県白岡市</t>
  </si>
  <si>
    <t>千葉県神崎町</t>
  </si>
  <si>
    <t>東京都狛江市</t>
  </si>
  <si>
    <t>長野県松川町</t>
  </si>
  <si>
    <t>岐阜県東白川村</t>
  </si>
  <si>
    <t>愛知県豊山町</t>
  </si>
  <si>
    <t>大阪府岬町</t>
  </si>
  <si>
    <t>兵庫県香美町</t>
  </si>
  <si>
    <t>福岡県遠賀町</t>
  </si>
  <si>
    <t>熊本県相良村</t>
  </si>
  <si>
    <t>鹿児島県伊仙町</t>
  </si>
  <si>
    <t>沖縄県竹富町</t>
  </si>
  <si>
    <t>福島県塙町</t>
  </si>
  <si>
    <t>茨城県八千代町</t>
  </si>
  <si>
    <t>埼玉県伊奈町</t>
  </si>
  <si>
    <t>千葉県多古町</t>
  </si>
  <si>
    <t>東京都東大和市</t>
  </si>
  <si>
    <t>長野県高森町</t>
  </si>
  <si>
    <t>岐阜県御嵩町</t>
  </si>
  <si>
    <t>愛知県大口町</t>
  </si>
  <si>
    <t>大阪府太子町</t>
  </si>
  <si>
    <t>兵庫県新温泉町</t>
  </si>
  <si>
    <t>福岡県小竹町</t>
  </si>
  <si>
    <t>熊本県五木村</t>
  </si>
  <si>
    <t>鹿児島県和泊町</t>
  </si>
  <si>
    <t>沖縄県与那国町</t>
  </si>
  <si>
    <t>福島県鮫川村</t>
  </si>
  <si>
    <t>茨城県五霞町</t>
  </si>
  <si>
    <t>埼玉県三芳町</t>
  </si>
  <si>
    <t>千葉県東庄町</t>
  </si>
  <si>
    <t>東京都清瀬市</t>
  </si>
  <si>
    <t>長野県阿南町</t>
  </si>
  <si>
    <t>岐阜県白川村</t>
  </si>
  <si>
    <t>愛知県扶桑町</t>
  </si>
  <si>
    <t>大阪府河南町</t>
  </si>
  <si>
    <t>福岡県鞍手町</t>
  </si>
  <si>
    <t>熊本県山江村</t>
  </si>
  <si>
    <t>鹿児島県知名町</t>
  </si>
  <si>
    <t>福島県石川町</t>
  </si>
  <si>
    <t>茨城県境町</t>
  </si>
  <si>
    <t>埼玉県毛呂山町</t>
  </si>
  <si>
    <t>千葉県九十九里町</t>
  </si>
  <si>
    <t>東京都東久留米市</t>
  </si>
  <si>
    <t>長野県阿智村</t>
  </si>
  <si>
    <t>愛知県大治町</t>
  </si>
  <si>
    <t>大阪府千早赤阪村</t>
  </si>
  <si>
    <t>福岡県桂川町</t>
  </si>
  <si>
    <t>熊本県球磨村</t>
  </si>
  <si>
    <t>鹿児島県与論町</t>
  </si>
  <si>
    <t>福島県玉川村</t>
  </si>
  <si>
    <t>茨城県利根町</t>
  </si>
  <si>
    <t>埼玉県越生町</t>
  </si>
  <si>
    <t>千葉県芝山町</t>
  </si>
  <si>
    <t>東京都武蔵村山市</t>
  </si>
  <si>
    <t>長野県平谷村</t>
  </si>
  <si>
    <t>愛知県蟹江町</t>
  </si>
  <si>
    <t>福岡県筑前町</t>
  </si>
  <si>
    <t>熊本県あさぎり町</t>
  </si>
  <si>
    <t>福島県平田村</t>
  </si>
  <si>
    <t>埼玉県滑川町</t>
  </si>
  <si>
    <t>千葉県横芝光町</t>
  </si>
  <si>
    <t>東京都多摩市</t>
  </si>
  <si>
    <t>長野県根羽村</t>
  </si>
  <si>
    <t>愛知県飛島村</t>
  </si>
  <si>
    <t>福岡県東峰村</t>
  </si>
  <si>
    <t>熊本県苓北町</t>
  </si>
  <si>
    <t>福島県浅川町</t>
  </si>
  <si>
    <t>埼玉県嵐山町</t>
  </si>
  <si>
    <t>千葉県一宮町</t>
  </si>
  <si>
    <t>東京都稲城市</t>
  </si>
  <si>
    <t>長野県下條村</t>
  </si>
  <si>
    <t>愛知県阿久比町</t>
  </si>
  <si>
    <t>福岡県大刀洗町</t>
  </si>
  <si>
    <t>福島県古殿町</t>
  </si>
  <si>
    <t>埼玉県小川町</t>
  </si>
  <si>
    <t>千葉県睦沢町</t>
  </si>
  <si>
    <t>東京都羽村市</t>
  </si>
  <si>
    <t>長野県売木村</t>
  </si>
  <si>
    <t>愛知県東浦町</t>
  </si>
  <si>
    <t>福岡県大木町</t>
  </si>
  <si>
    <t>福島県三春町</t>
  </si>
  <si>
    <t>埼玉県川島町</t>
  </si>
  <si>
    <t>千葉県長生村</t>
  </si>
  <si>
    <t>東京都あきる野市</t>
  </si>
  <si>
    <t>長野県天龍村</t>
  </si>
  <si>
    <t>愛知県南知多町</t>
  </si>
  <si>
    <t>福岡県広川町</t>
  </si>
  <si>
    <t>福島県小野町</t>
  </si>
  <si>
    <t>埼玉県吉見町</t>
  </si>
  <si>
    <t>千葉県白子町</t>
  </si>
  <si>
    <t>東京都西東京市</t>
  </si>
  <si>
    <t>長野県泰阜村</t>
  </si>
  <si>
    <t>愛知県美浜町</t>
  </si>
  <si>
    <t>福岡県香春町</t>
  </si>
  <si>
    <t>福島県広野町</t>
  </si>
  <si>
    <t>埼玉県鳩山町</t>
  </si>
  <si>
    <t>千葉県長柄町</t>
  </si>
  <si>
    <t>東京都瑞穂町</t>
  </si>
  <si>
    <t>長野県喬木村</t>
  </si>
  <si>
    <t>愛知県武豊町</t>
  </si>
  <si>
    <t>福岡県添田町</t>
  </si>
  <si>
    <t>福島県楢葉町</t>
  </si>
  <si>
    <t>埼玉県ときがわ町</t>
  </si>
  <si>
    <t>千葉県長南町</t>
  </si>
  <si>
    <t>東京都日の出町</t>
  </si>
  <si>
    <t>長野県豊丘村</t>
  </si>
  <si>
    <t>愛知県幸田町</t>
  </si>
  <si>
    <t>福岡県糸田町</t>
  </si>
  <si>
    <t>福島県富岡町</t>
  </si>
  <si>
    <t>埼玉県横瀬町</t>
  </si>
  <si>
    <t>千葉県大多喜町</t>
  </si>
  <si>
    <t>東京都檜原村</t>
  </si>
  <si>
    <t>長野県大鹿村</t>
  </si>
  <si>
    <t>愛知県設楽町</t>
  </si>
  <si>
    <t>福岡県川崎町</t>
  </si>
  <si>
    <t>福島県川内村</t>
  </si>
  <si>
    <t>埼玉県皆野町</t>
  </si>
  <si>
    <t>千葉県御宿町</t>
  </si>
  <si>
    <t>東京都奥多摩町</t>
  </si>
  <si>
    <t>長野県上松町</t>
  </si>
  <si>
    <t>愛知県東栄町</t>
  </si>
  <si>
    <t>福岡県大任町</t>
  </si>
  <si>
    <t>福島県大熊町</t>
  </si>
  <si>
    <t>埼玉県長瀞町</t>
  </si>
  <si>
    <t>千葉県鋸南町</t>
  </si>
  <si>
    <t>東京都大島町</t>
  </si>
  <si>
    <t>長野県南木曽町</t>
  </si>
  <si>
    <t>愛知県豊根村</t>
  </si>
  <si>
    <t>福岡県赤村</t>
  </si>
  <si>
    <t>福島県双葉町</t>
  </si>
  <si>
    <t>埼玉県小鹿野町</t>
  </si>
  <si>
    <t>東京都利島村</t>
  </si>
  <si>
    <t>長野県木祖村</t>
  </si>
  <si>
    <t>福岡県福智町</t>
  </si>
  <si>
    <t>福島県浪江町</t>
  </si>
  <si>
    <t>埼玉県東秩父村</t>
  </si>
  <si>
    <t>東京都新島村</t>
  </si>
  <si>
    <t>長野県王滝村</t>
  </si>
  <si>
    <t>福岡県苅田町</t>
  </si>
  <si>
    <t>福島県葛尾村</t>
  </si>
  <si>
    <t>埼玉県美里町</t>
  </si>
  <si>
    <t>東京都神津島村</t>
  </si>
  <si>
    <t>長野県大桑村</t>
  </si>
  <si>
    <t>福岡県みやこ町</t>
  </si>
  <si>
    <t>福島県新地町</t>
  </si>
  <si>
    <t>埼玉県神川町</t>
  </si>
  <si>
    <t>東京都三宅村</t>
  </si>
  <si>
    <t>長野県木曽町</t>
  </si>
  <si>
    <t>福岡県吉富町</t>
  </si>
  <si>
    <t>福島県飯舘村</t>
  </si>
  <si>
    <t>埼玉県上里町</t>
  </si>
  <si>
    <t>東京都御蔵島村</t>
  </si>
  <si>
    <t>長野県麻績村</t>
  </si>
  <si>
    <t>福岡県上毛町</t>
  </si>
  <si>
    <t>埼玉県寄居町</t>
  </si>
  <si>
    <t>東京都八丈町</t>
  </si>
  <si>
    <t>長野県生坂村</t>
  </si>
  <si>
    <t>福岡県築上町</t>
  </si>
  <si>
    <t>埼玉県宮代町</t>
  </si>
  <si>
    <t>東京都青ヶ島村</t>
  </si>
  <si>
    <t>長野県山形村</t>
  </si>
  <si>
    <t>埼玉県杉戸町</t>
  </si>
  <si>
    <t>東京都小笠原村</t>
  </si>
  <si>
    <t>長野県朝日村</t>
  </si>
  <si>
    <t>埼玉県松伏町</t>
  </si>
  <si>
    <t>長野県筑北村</t>
  </si>
  <si>
    <t>長野県池田町</t>
  </si>
  <si>
    <t>長野県松川村</t>
  </si>
  <si>
    <t>長野県白馬村</t>
  </si>
  <si>
    <t>長野県小谷村</t>
  </si>
  <si>
    <t>長野県坂城町</t>
  </si>
  <si>
    <t>長野県小布施町</t>
  </si>
  <si>
    <t>長野県高山村</t>
  </si>
  <si>
    <t>長野県山ノ内町</t>
  </si>
  <si>
    <t>長野県木島平村</t>
  </si>
  <si>
    <t>長野県野沢温泉村</t>
  </si>
  <si>
    <t>長野県信濃町</t>
  </si>
  <si>
    <t>長野県小川村</t>
  </si>
  <si>
    <t>長野県飯綱町</t>
  </si>
  <si>
    <t>長野県栄村</t>
  </si>
  <si>
    <t>日本語教師等養成・研修について</t>
    <phoneticPr fontId="3"/>
  </si>
  <si>
    <t>回答対象：【Ⅱ】の問２の２で日本語教師等の養成・研修実施を「有」と回答した方</t>
    <rPh sb="26" eb="28">
      <t>ジッシ</t>
    </rPh>
    <phoneticPr fontId="3"/>
  </si>
  <si>
    <r>
      <rPr>
        <b/>
        <sz val="11"/>
        <color rgb="FFFF0000"/>
        <rFont val="游ゴシック"/>
        <family val="3"/>
        <charset val="128"/>
      </rPr>
      <t>※文化庁に届出された（又は今後届出を行う予定のある）４２０単位時間以上の日本語教育に関する研修。なお、大学において、単位認定を行わず、履修証明において修了認定を行うものを含む。</t>
    </r>
    <r>
      <rPr>
        <sz val="11"/>
        <rFont val="游ゴシック"/>
        <family val="3"/>
        <charset val="128"/>
      </rPr>
      <t xml:space="preserve">
</t>
    </r>
    <phoneticPr fontId="3"/>
  </si>
  <si>
    <t>日本語教師等養成・研修を担当している教師等数</t>
    <rPh sb="20" eb="21">
      <t>トウ</t>
    </rPh>
    <phoneticPr fontId="3"/>
  </si>
  <si>
    <r>
      <t>　日本語教師等養成・研修を担当している教師等の人数を記入してください。</t>
    </r>
    <r>
      <rPr>
        <b/>
        <sz val="11"/>
        <color rgb="FFFF0000"/>
        <rFont val="游ゴシック"/>
        <family val="3"/>
        <charset val="128"/>
        <scheme val="minor"/>
      </rPr>
      <t>（延べ人数ではなく，実人数を記入してください。）</t>
    </r>
    <phoneticPr fontId="3"/>
  </si>
  <si>
    <t>日本語教師等養成・研修を担当している教師等の人数</t>
  </si>
  <si>
    <t>合計</t>
  </si>
  <si>
    <t>日本語教師等養成・研修の受講者数（出身国・地域別）</t>
    <phoneticPr fontId="3"/>
  </si>
  <si>
    <r>
      <t>出身国・地域ごとの日本語教師等の養成・研修の受講者数と国・地域番号を一番左の列から下方向に選択・記入してください。</t>
    </r>
    <r>
      <rPr>
        <b/>
        <sz val="12"/>
        <color rgb="FFFF0000"/>
        <rFont val="游ゴシック"/>
        <family val="3"/>
        <charset val="128"/>
        <scheme val="minor"/>
      </rPr>
      <t>受講者の人数は延べ人数ではなく，実人数を記入してください。</t>
    </r>
    <r>
      <rPr>
        <sz val="12"/>
        <color theme="1"/>
        <rFont val="游ゴシック"/>
        <family val="3"/>
        <charset val="128"/>
        <scheme val="minor"/>
      </rPr>
      <t xml:space="preserve">地域番号については記入要領p5～6の表を参考にしてください。（例：日本は104）
</t>
    </r>
    <r>
      <rPr>
        <b/>
        <sz val="12"/>
        <color rgb="FFFF0000"/>
        <rFont val="游ゴシック"/>
        <family val="3"/>
        <charset val="128"/>
        <scheme val="minor"/>
      </rPr>
      <t>※本項目は日本語教師等の養成・研修受講者数についての調査です。日本語学習者数ではありません。</t>
    </r>
    <phoneticPr fontId="3"/>
  </si>
  <si>
    <t>合計（Ｃ）</t>
    <rPh sb="0" eb="2">
      <t>ゴウケイ</t>
    </rPh>
    <phoneticPr fontId="3"/>
  </si>
  <si>
    <t>▼　問15マトリクス　▼</t>
    <rPh sb="2" eb="3">
      <t>トイ</t>
    </rPh>
    <phoneticPr fontId="3"/>
  </si>
  <si>
    <t>地域日本語教育コーディネーター等について</t>
    <phoneticPr fontId="3"/>
  </si>
  <si>
    <t>　「地域日本語教育コーディネーター」等の名称を有し，以下の【参考】に掲げる業務を担当している人数と業務内容について，お答えください
　（文化庁「地域日本語教育の総合的な体制づくり推進事業」における総括コーディネーターについても、以下を満たす場合は含む）。</t>
    <rPh sb="68" eb="71">
      <t>ブンカチョウ</t>
    </rPh>
    <rPh sb="72" eb="74">
      <t>チイキ</t>
    </rPh>
    <rPh sb="74" eb="77">
      <t>ニホンゴ</t>
    </rPh>
    <rPh sb="77" eb="79">
      <t>キョウイク</t>
    </rPh>
    <rPh sb="80" eb="83">
      <t>ソウゴウテキ</t>
    </rPh>
    <rPh sb="84" eb="86">
      <t>タイセイ</t>
    </rPh>
    <rPh sb="89" eb="91">
      <t>スイシン</t>
    </rPh>
    <rPh sb="91" eb="93">
      <t>ジギョウ</t>
    </rPh>
    <rPh sb="98" eb="100">
      <t>ソウカツ</t>
    </rPh>
    <rPh sb="114" eb="116">
      <t>イカ</t>
    </rPh>
    <rPh sb="117" eb="118">
      <t>ミ</t>
    </rPh>
    <rPh sb="120" eb="122">
      <t>バアイ</t>
    </rPh>
    <rPh sb="123" eb="124">
      <t>フク</t>
    </rPh>
    <phoneticPr fontId="3"/>
  </si>
  <si>
    <t>【参考】地域日本語教育コーディネーター業務の主な例</t>
  </si>
  <si>
    <t>○</t>
    <phoneticPr fontId="3"/>
  </si>
  <si>
    <t>日本語教師等の養成・研修</t>
    <phoneticPr fontId="3"/>
  </si>
  <si>
    <t>教材や指導方法についての助言／必要に応じた養成・研修の企画・実施／日本語学習支援者の参加促進・活動発展のための学習機会提供等</t>
    <phoneticPr fontId="3"/>
  </si>
  <si>
    <t>地域における日本語教育の実態把握</t>
    <phoneticPr fontId="3"/>
  </si>
  <si>
    <t>地域の課題や定住外国人の日本語学習ニーズの把握・分析等</t>
    <phoneticPr fontId="3"/>
  </si>
  <si>
    <t>地域における日本語教育の企画・運営</t>
    <phoneticPr fontId="3"/>
  </si>
  <si>
    <t>実態に即した日本語教育事業や日本語教室の企画・運営／必要な情報やリソースの把握・活用／日本語学習者と日本語教室のマッチング</t>
    <phoneticPr fontId="3"/>
  </si>
  <si>
    <t>日本語教師等や関係機関との連絡・調整</t>
    <phoneticPr fontId="3"/>
  </si>
  <si>
    <t>地域社会・行政機関・学校・企業等との協力関係作り／多様な機関・領域とのネットワークの形成等</t>
    <phoneticPr fontId="3"/>
  </si>
  <si>
    <t>地域日本語教育コーディネーター等の人数</t>
    <phoneticPr fontId="3"/>
  </si>
  <si>
    <t>　延べ人数ではなく，実人数を記入してください。下の※印に従って，内訳も記入してください。</t>
    <phoneticPr fontId="3"/>
  </si>
  <si>
    <t>勤務形態/コーディネーター種別</t>
  </si>
  <si>
    <t>コーディネーター①（※１）</t>
    <phoneticPr fontId="3"/>
  </si>
  <si>
    <t>コーディネーター②（※２）</t>
  </si>
  <si>
    <t>小計</t>
  </si>
  <si>
    <t>※1</t>
    <phoneticPr fontId="3"/>
  </si>
  <si>
    <t>地域日本語教育コーディネーター業務を主たる業務とする者。</t>
    <phoneticPr fontId="3"/>
  </si>
  <si>
    <t>※2</t>
    <phoneticPr fontId="3"/>
  </si>
  <si>
    <t>地域日本語教育コーディネーター業務以外の業務を主たる業務とするが，地域日本語教育コーディネーター業務も行う者。</t>
    <phoneticPr fontId="3"/>
  </si>
  <si>
    <t>地域日本語教育コーディネーター業務の内容</t>
    <phoneticPr fontId="3"/>
  </si>
  <si>
    <t>勤務形態/業務内容</t>
    <rPh sb="5" eb="7">
      <t>ギョウム</t>
    </rPh>
    <rPh sb="7" eb="9">
      <t>ナイヨウ</t>
    </rPh>
    <phoneticPr fontId="3"/>
  </si>
  <si>
    <t>日本語教師の養成・研修</t>
    <phoneticPr fontId="3"/>
  </si>
  <si>
    <t>日本語教師等や関係機関との連絡・調整</t>
    <rPh sb="5" eb="6">
      <t>トウ</t>
    </rPh>
    <phoneticPr fontId="3"/>
  </si>
  <si>
    <t>その他</t>
    <phoneticPr fontId="3"/>
  </si>
  <si>
    <t>←　ここまで</t>
    <phoneticPr fontId="3"/>
  </si>
  <si>
    <t>①主専攻(45単位以上)</t>
    <phoneticPr fontId="3"/>
  </si>
  <si>
    <t>②26単位以上</t>
    <phoneticPr fontId="3"/>
  </si>
  <si>
    <r>
      <t>③420単位</t>
    </r>
    <r>
      <rPr>
        <sz val="9"/>
        <color theme="1"/>
        <rFont val="游ゴシック"/>
        <family val="3"/>
        <charset val="128"/>
        <scheme val="minor"/>
      </rPr>
      <t>時間以上※２</t>
    </r>
    <phoneticPr fontId="3"/>
  </si>
  <si>
    <t>④生活者</t>
    <rPh sb="1" eb="4">
      <t>セイカツシャ</t>
    </rPh>
    <phoneticPr fontId="3"/>
  </si>
  <si>
    <t>④留学生</t>
    <rPh sb="1" eb="4">
      <t>リュウガクセイ</t>
    </rPh>
    <phoneticPr fontId="3"/>
  </si>
  <si>
    <t>④児童生徒等</t>
    <rPh sb="1" eb="3">
      <t>ジドウ</t>
    </rPh>
    <rPh sb="3" eb="5">
      <t>セイト</t>
    </rPh>
    <rPh sb="5" eb="6">
      <t>ナド</t>
    </rPh>
    <phoneticPr fontId="3"/>
  </si>
  <si>
    <t>④就労者</t>
    <rPh sb="1" eb="3">
      <t>シュウロウ</t>
    </rPh>
    <rPh sb="3" eb="4">
      <t>シャ</t>
    </rPh>
    <phoneticPr fontId="3"/>
  </si>
  <si>
    <t>④難民等</t>
    <rPh sb="1" eb="4">
      <t>ナンミンナド</t>
    </rPh>
    <phoneticPr fontId="3"/>
  </si>
  <si>
    <t>④海外</t>
    <rPh sb="1" eb="3">
      <t>カイガイ</t>
    </rPh>
    <phoneticPr fontId="3"/>
  </si>
  <si>
    <t>⑤初任研修</t>
    <rPh sb="1" eb="3">
      <t>ショニン</t>
    </rPh>
    <rPh sb="3" eb="5">
      <t>ケンシュウ</t>
    </rPh>
    <phoneticPr fontId="3"/>
  </si>
  <si>
    <t>⑥中堅研修</t>
    <rPh sb="1" eb="3">
      <t>チュウケン</t>
    </rPh>
    <rPh sb="3" eb="5">
      <t>ケンシュウ</t>
    </rPh>
    <phoneticPr fontId="3"/>
  </si>
  <si>
    <t>⑦コーディネーター研修</t>
    <rPh sb="9" eb="11">
      <t>ケンシュウ</t>
    </rPh>
    <phoneticPr fontId="3"/>
  </si>
  <si>
    <t>⑧その他</t>
    <phoneticPr fontId="3"/>
  </si>
  <si>
    <t>①直接実施（通常の予算措置）</t>
  </si>
  <si>
    <t>②直接実施（文化庁以外の委託事業や補助金等、外部資金の獲得による予算で実施）</t>
  </si>
  <si>
    <t>③外部組織・団体等への業務の委託による事業の実施</t>
  </si>
  <si>
    <t>④外部組織・団体等の活動に対する補助金等による支援</t>
  </si>
  <si>
    <t>⑤その他</t>
  </si>
  <si>
    <t>①日本語教育の実施</t>
  </si>
  <si>
    <t>②日本語教師等（ボランティアによる者を含む）の養成・研修</t>
  </si>
  <si>
    <t>③教材等の作成</t>
  </si>
  <si>
    <t>④連絡会議（例：日本語教室や関係者が情報交換を行うネットワーク会議）等の開催</t>
  </si>
  <si>
    <t>⑤研究会、シンポジウム、スピーチ大会等の開催</t>
  </si>
  <si>
    <t>⑥日本語教育の実態調査</t>
  </si>
  <si>
    <t>⑦日本語教育の推進に係る基本方針又は総合的な推進計画の策定や改訂</t>
  </si>
  <si>
    <t>⑧都道府県等の域内における日本語教育の実施に関する連携のための取組</t>
  </si>
  <si>
    <t>⑨やさしい日本語に関する取組</t>
  </si>
  <si>
    <t>⑩その他</t>
  </si>
  <si>
    <t>C2</t>
  </si>
  <si>
    <t>C1</t>
  </si>
  <si>
    <t>B2</t>
  </si>
  <si>
    <t>B1</t>
  </si>
  <si>
    <t>A2</t>
  </si>
  <si>
    <t>A1</t>
  </si>
  <si>
    <t>（a）入学金・授業料収入総額（税抜）を回答できる（下段に金額を記載）。</t>
    <rPh sb="19" eb="21">
      <t>カイトウ</t>
    </rPh>
    <rPh sb="25" eb="27">
      <t>ゲダン</t>
    </rPh>
    <rPh sb="28" eb="30">
      <t>キンガク</t>
    </rPh>
    <rPh sb="31" eb="33">
      <t>キサイ</t>
    </rPh>
    <phoneticPr fontId="3"/>
  </si>
  <si>
    <t>（b）回答することができない。</t>
  </si>
  <si>
    <t>（a）生活者向けコースを機関独自で運営</t>
  </si>
  <si>
    <t>（b）生活者向けコースを行政機関等（市区町村、国際交流協会等。以下同じ。）から委託等を受けて運営</t>
    <phoneticPr fontId="3"/>
  </si>
  <si>
    <t>（c）行政機関等が実施する生活者向けの日本語教室等に講師を派遣</t>
  </si>
  <si>
    <t>（d）留学生対象コースに受け入れ</t>
  </si>
  <si>
    <t>（e）プライベート・グループレッスン・オンラインレッスン等による個別対応</t>
  </si>
  <si>
    <t>（f）その他</t>
    <phoneticPr fontId="3"/>
  </si>
  <si>
    <t>（a）就労者向けコースを機関独自で運営</t>
  </si>
  <si>
    <t>（b）就労者向けコースを企業等から依頼を受けて運営</t>
  </si>
  <si>
    <t>（c）企業等が実施する就労者向けの日本語教室等に講師を派遣</t>
  </si>
  <si>
    <t>（a）企業及び事業者等の正社員</t>
  </si>
  <si>
    <t>（b）企業及び事業者等の研修生・非正規社員</t>
  </si>
  <si>
    <t>（c）求職者（就職希望者）</t>
  </si>
  <si>
    <t>（d）特定技能（特定技能を目指す者を含む。）</t>
  </si>
  <si>
    <t>（e）技能実習生</t>
  </si>
  <si>
    <t>（f）その他</t>
  </si>
  <si>
    <t>文化庁令和5年度日本語教育実態調査　調査票</t>
    <phoneticPr fontId="3"/>
  </si>
  <si>
    <t>〒101-0041　東京都千代田区神田鍛冶町３-７-４　7F</t>
    <phoneticPr fontId="3"/>
  </si>
  <si>
    <t>nihongo@ccn-g.co.jp</t>
    <phoneticPr fontId="3"/>
  </si>
  <si>
    <t>03-6262-9538（受付時間/月～金9:30～18:00　土日祝日除く）</t>
    <phoneticPr fontId="3"/>
  </si>
  <si>
    <t>03-6262-9712</t>
    <phoneticPr fontId="3"/>
  </si>
  <si>
    <t>令和５年１２月１５日（金）必着　</t>
    <rPh sb="11" eb="12">
      <t>キン</t>
    </rPh>
    <phoneticPr fontId="3"/>
  </si>
  <si>
    <r>
      <t>本ページ以降の調査では，</t>
    </r>
    <r>
      <rPr>
        <b/>
        <sz val="14"/>
        <color theme="1"/>
        <rFont val="游ゴシック"/>
        <family val="3"/>
        <charset val="128"/>
      </rPr>
      <t>令和５年１１月１日現在（※）</t>
    </r>
    <r>
      <rPr>
        <sz val="11"/>
        <color theme="1"/>
        <rFont val="游ゴシック"/>
        <family val="3"/>
        <charset val="128"/>
      </rPr>
      <t>の内容で御回答ください。</t>
    </r>
    <phoneticPr fontId="3"/>
  </si>
  <si>
    <t>教師等数，学習者数ともに，令和５年１１月１日時点での各機関・団体の登録者数とします。在籍期間が１年未満であっても在籍者数としてカウントしてください。ただし，教師等，学習者とも，登録されていても病気療養等の理由で，過去１年間に一度も指導，受講をしていない人は除いてください。</t>
    <rPh sb="2" eb="3">
      <t>トウ</t>
    </rPh>
    <rPh sb="80" eb="81">
      <t>トウ</t>
    </rPh>
    <phoneticPr fontId="3"/>
  </si>
  <si>
    <t>回答対象：都道府県担当者の方のみ（都道府県の教育委員会を除く）</t>
    <phoneticPr fontId="3"/>
  </si>
  <si>
    <r>
      <t>この調査では，</t>
    </r>
    <r>
      <rPr>
        <b/>
        <sz val="14"/>
        <rFont val="游ゴシック"/>
        <family val="3"/>
        <charset val="128"/>
      </rPr>
      <t>令和５年１１月１日現在（※）</t>
    </r>
    <r>
      <rPr>
        <sz val="11"/>
        <rFont val="游ゴシック"/>
        <family val="3"/>
        <charset val="128"/>
      </rPr>
      <t>の内容で御回答ください。</t>
    </r>
    <phoneticPr fontId="3"/>
  </si>
  <si>
    <t>市区町村名（※）</t>
    <phoneticPr fontId="3"/>
  </si>
  <si>
    <t>※政令市の場合は区名まで、郡の場合は町名・村名まで記入してください。</t>
    <rPh sb="13" eb="14">
      <t>グン</t>
    </rPh>
    <rPh sb="15" eb="17">
      <t>バアイ</t>
    </rPh>
    <rPh sb="18" eb="20">
      <t>チョウメイ</t>
    </rPh>
    <rPh sb="21" eb="22">
      <t>ソン</t>
    </rPh>
    <rPh sb="22" eb="23">
      <t>メイ</t>
    </rPh>
    <rPh sb="25" eb="27">
      <t>キニュウ</t>
    </rPh>
    <phoneticPr fontId="3"/>
  </si>
  <si>
    <r>
      <t>　日本語教師等の数は，令和５年１１月１日時点での各機関・団体の登録者数とします。</t>
    </r>
    <r>
      <rPr>
        <b/>
        <sz val="11"/>
        <rFont val="游ゴシック"/>
        <family val="3"/>
        <charset val="128"/>
        <scheme val="minor"/>
      </rPr>
      <t>ただし，登録者でも過去1年間に一度も当該施設・団体で授業を担当していない人は除いてください。</t>
    </r>
    <r>
      <rPr>
        <sz val="11"/>
        <rFont val="游ゴシック"/>
        <family val="3"/>
        <charset val="128"/>
        <scheme val="minor"/>
      </rPr>
      <t>常勤による者については内訳を記入してください。</t>
    </r>
    <phoneticPr fontId="3"/>
  </si>
  <si>
    <r>
      <t>　日本語教師等の数を年代ごとに記入してください。</t>
    </r>
    <r>
      <rPr>
        <b/>
        <u/>
        <sz val="11"/>
        <rFont val="游ゴシック"/>
        <family val="3"/>
        <charset val="128"/>
        <scheme val="minor"/>
      </rPr>
      <t>合計（A）が，問４の合計（A）と一致するように記入してください。</t>
    </r>
    <phoneticPr fontId="3"/>
  </si>
  <si>
    <r>
      <t>　出身国・地域ごとの学習者数を一番左の列から下方向に選択・記入してください。学習者数は，令和５年１１月１日時点での各機関・団体の登録者数とします。</t>
    </r>
    <r>
      <rPr>
        <b/>
        <u/>
        <sz val="12"/>
        <color rgb="FFFF0000"/>
        <rFont val="游ゴシック"/>
        <family val="3"/>
        <charset val="128"/>
        <scheme val="minor"/>
      </rPr>
      <t>ただし、登録者でも過去１年間に一度も当該施設・団体で学習を行っていない人は除いてください。</t>
    </r>
    <r>
      <rPr>
        <sz val="12"/>
        <color theme="1"/>
        <rFont val="游ゴシック"/>
        <family val="3"/>
        <charset val="128"/>
        <scheme val="minor"/>
      </rPr>
      <t>地域番号については記入要領p5～6の表を参考にしてください。（例：日本は104）</t>
    </r>
    <rPh sb="19" eb="20">
      <t>レツ</t>
    </rPh>
    <rPh sb="26" eb="28">
      <t>センタク</t>
    </rPh>
    <rPh sb="29" eb="31">
      <t>キニュウ</t>
    </rPh>
    <phoneticPr fontId="3"/>
  </si>
  <si>
    <r>
      <t>　以下の区分ごとの学習者数を記入してください。以下の区分は必ずしも在留資格と一致していません。複数の区分に当てはまる場合（日系人で研修生である，日本人の配偶者でビジネスを行っている等）でも，最も当てはまる区分を一つ選んで，記入してください。</t>
    </r>
    <r>
      <rPr>
        <b/>
        <u/>
        <sz val="11"/>
        <color theme="1"/>
        <rFont val="游ゴシック"/>
        <family val="3"/>
        <charset val="128"/>
        <scheme val="minor"/>
      </rPr>
      <t>合計（B）が，問６の合計（B）と一致するように記入してください。</t>
    </r>
    <phoneticPr fontId="3"/>
  </si>
  <si>
    <r>
      <t>　滞日年数（日本に滞在している年数）区分ごとに学習者数を記入してください。日本語教室への在籍年数しか分からない場合は「(6)把握していない」に記入してください。</t>
    </r>
    <r>
      <rPr>
        <b/>
        <u/>
        <sz val="11"/>
        <color theme="1"/>
        <rFont val="游ゴシック"/>
        <family val="3"/>
        <charset val="128"/>
        <scheme val="minor"/>
      </rPr>
      <t>合計（B）が，問６の合計（B）と一致するように記入してください。</t>
    </r>
    <phoneticPr fontId="3"/>
  </si>
  <si>
    <t>問４、５の「合計（A）」の人数が一致するように記入してください。</t>
    <phoneticPr fontId="3"/>
  </si>
  <si>
    <t>問９．実施している研修コースについて</t>
    <rPh sb="0" eb="1">
      <t>モン</t>
    </rPh>
    <phoneticPr fontId="3"/>
  </si>
  <si>
    <t>回答対象：【Ⅱ】の問２の３で地域日本語教育コーディネーターの配置を「有」と回答した方
（＝地域日本語教育コーディネーターが在籍している機関・団体が対象です）</t>
    <rPh sb="30" eb="32">
      <t>ハイチ</t>
    </rPh>
    <phoneticPr fontId="3"/>
  </si>
  <si>
    <t>不明（890）</t>
  </si>
  <si>
    <t>その他の場合は
詳細を記載</t>
    <rPh sb="2" eb="3">
      <t>タ</t>
    </rPh>
    <rPh sb="4" eb="6">
      <t>バアイ</t>
    </rPh>
    <rPh sb="8" eb="10">
      <t>ショウサイ</t>
    </rPh>
    <rPh sb="11" eb="13">
      <t>キサイ</t>
    </rPh>
    <phoneticPr fontId="3"/>
  </si>
  <si>
    <t>株式会社ＣＣＮグループ　日本語教育実態調査事務局（担当：安岡、木村）</t>
    <rPh sb="0" eb="4">
      <t>カブシキガイシャ</t>
    </rPh>
    <rPh sb="12" eb="15">
      <t>ニホンゴ</t>
    </rPh>
    <rPh sb="15" eb="17">
      <t>キョウイク</t>
    </rPh>
    <rPh sb="17" eb="21">
      <t>ジッタイチョウサ</t>
    </rPh>
    <rPh sb="21" eb="24">
      <t>ジムキョク</t>
    </rPh>
    <rPh sb="25" eb="27">
      <t>タントウ</t>
    </rPh>
    <rPh sb="28" eb="30">
      <t>ヤスオカ</t>
    </rPh>
    <rPh sb="31" eb="33">
      <t>キムラ</t>
    </rPh>
    <phoneticPr fontId="3"/>
  </si>
  <si>
    <t>（い）日本語教育を含む国際交流・多文化共生を主たる活動内容とし，地方公共団体の委託・補助金等で運営している。</t>
    <rPh sb="39" eb="41">
      <t>イタク</t>
    </rPh>
    <phoneticPr fontId="3"/>
  </si>
  <si>
    <t>　本調査は文化庁国語課が年に一度行っている、国内の日本語教育に関する実態調査です。（本年度は株式会社ＣＣＮグループに委託して実施。）お手数ですが、別紙「令和５年度日本語教育実態調査　記入要領」も御参照の上、回答に御協力をお願いします。</t>
    <phoneticPr fontId="3"/>
  </si>
  <si>
    <t>新型コロナウイルス感染拡大の影響により, 学習者数等に大幅な減少が生じている場合もありますが, １１月１日時点の情報に基づいて御回答をお願いします。</t>
    <rPh sb="38" eb="40">
      <t>バアイ</t>
    </rPh>
    <phoneticPr fontId="3"/>
  </si>
  <si>
    <t>新型コロナウイルス感染拡大の影響により, 学習者数等に大幅な減少が生じている場合もありますが, １１月１日時点の情報に基づいて御回答をお願いします。</t>
    <phoneticPr fontId="3"/>
  </si>
  <si>
    <t>問６、７、８の「合計（B）」の人数が一致するように記入してください。</t>
    <phoneticPr fontId="3"/>
  </si>
  <si>
    <t>（＝日本語教師等の養成・研修を
行っている機関・団体が対象です）</t>
    <phoneticPr fontId="3"/>
  </si>
  <si>
    <t>実施している研修コースは、「文化庁届出受理日本語教師養成実施機関」※ですか。</t>
    <phoneticPr fontId="3"/>
  </si>
  <si>
    <t>　上記【参考】を基に，コーディネーター(コーディネーター①と②は区別せず)の勤務形態ごとに該当業務について○を選択してください。（複数選択可）</t>
    <rPh sb="55" eb="57">
      <t>センタク</t>
    </rPh>
    <rPh sb="67" eb="69">
      <t>センタク</t>
    </rPh>
    <rPh sb="69" eb="70">
      <t>カ</t>
    </rPh>
    <phoneticPr fontId="3"/>
  </si>
  <si>
    <t>調査票ID</t>
    <rPh sb="0" eb="3">
      <t>チョウサヒョウ</t>
    </rPh>
    <phoneticPr fontId="3"/>
  </si>
  <si>
    <t>統計法に基づく国の統計調査です。調査票情報の秘密の保護に万全を期します。</t>
    <phoneticPr fontId="3"/>
  </si>
  <si>
    <t>活動範囲（市区町村名）を全て記入してください。　
記入欄が足りない場合は
【Ⅲ】問３ 別表のシートにご入力ください。</t>
    <rPh sb="25" eb="28">
      <t>キニュウラン</t>
    </rPh>
    <rPh sb="29" eb="30">
      <t>タ</t>
    </rPh>
    <rPh sb="33" eb="35">
      <t>バアイ</t>
    </rPh>
    <rPh sb="40" eb="41">
      <t>トイ</t>
    </rPh>
    <rPh sb="43" eb="45">
      <t>ベッピョウ</t>
    </rPh>
    <rPh sb="51" eb="53">
      <t>ニュウリョク</t>
    </rPh>
    <phoneticPr fontId="3"/>
  </si>
  <si>
    <r>
      <t xml:space="preserve"> 　調査票ファイルは，</t>
    </r>
    <r>
      <rPr>
        <b/>
        <sz val="11"/>
        <color theme="9" tint="-0.249977111117893"/>
        <rFont val="游ゴシック"/>
        <family val="3"/>
        <charset val="128"/>
      </rPr>
      <t>直接入力する欄は緑色の網掛け</t>
    </r>
    <r>
      <rPr>
        <sz val="11"/>
        <color theme="1"/>
        <rFont val="游ゴシック"/>
        <family val="3"/>
        <charset val="128"/>
      </rPr>
      <t>，</t>
    </r>
    <r>
      <rPr>
        <b/>
        <sz val="11"/>
        <color rgb="FF0070C0"/>
        <rFont val="游ゴシック"/>
        <family val="3"/>
        <charset val="128"/>
      </rPr>
      <t>選択する欄は青色の網掛け</t>
    </r>
    <r>
      <rPr>
        <sz val="11"/>
        <color theme="1"/>
        <rFont val="游ゴシック"/>
        <family val="3"/>
        <charset val="128"/>
      </rPr>
      <t>を設定してありますので，それぞれ入力，選択をお願いいたします。
　またホームページよりExcel調査票をダウンロードされた方は、郵送にてお送りいたしました調査票の左上部に記載のIDをこちらのシートの左上部の枠内にご入力いただきますようお願い致します。</t>
    </r>
    <rPh sb="86" eb="89">
      <t>チョウサヒョウ</t>
    </rPh>
    <rPh sb="99" eb="100">
      <t>カタ</t>
    </rPh>
    <rPh sb="102" eb="104">
      <t>ユウソウ</t>
    </rPh>
    <rPh sb="107" eb="108">
      <t>オク</t>
    </rPh>
    <rPh sb="115" eb="118">
      <t>チョウサヒョウ</t>
    </rPh>
    <rPh sb="123" eb="125">
      <t>キサイ</t>
    </rPh>
    <rPh sb="137" eb="140">
      <t>ヒダリジョウブ</t>
    </rPh>
    <rPh sb="141" eb="142">
      <t>ワク</t>
    </rPh>
    <rPh sb="142" eb="143">
      <t>ナイ</t>
    </rPh>
    <rPh sb="145" eb="147">
      <t>ニュウリョク</t>
    </rPh>
    <rPh sb="156" eb="157">
      <t>ネガ</t>
    </rPh>
    <rPh sb="158" eb="159">
      <t>イタ</t>
    </rPh>
    <phoneticPr fontId="3"/>
  </si>
  <si>
    <t>３．地域日本語教育コーディネーター等（※）の配置の有無
　　※行政や地域の関係機関等との連携の下，日本語教育プログラムの編成及び実践に携わる者</t>
    <phoneticPr fontId="3"/>
  </si>
  <si>
    <t>以下１～３の設問ごとに、当てはまるものを選択してください。</t>
    <rPh sb="0" eb="2">
      <t>イカ</t>
    </rPh>
    <rPh sb="6" eb="8">
      <t>セツモン</t>
    </rPh>
    <rPh sb="12" eb="13">
      <t>ア</t>
    </rPh>
    <phoneticPr fontId="3"/>
  </si>
  <si>
    <t>右の回答欄の「はい」か「いいえ」を選択してください。</t>
    <rPh sb="0" eb="1">
      <t>ミギ</t>
    </rPh>
    <rPh sb="2" eb="5">
      <t>カイトウラン</t>
    </rPh>
    <phoneticPr fontId="3"/>
  </si>
  <si>
    <t xml:space="preserve">活動範囲（市区町村名）を全て記入してください。　
</t>
    <phoneticPr fontId="3"/>
  </si>
  <si>
    <t>【Ⅰ】</t>
    <phoneticPr fontId="3"/>
  </si>
  <si>
    <t>問１</t>
  </si>
  <si>
    <t>機関名</t>
    <rPh sb="0" eb="2">
      <t>キカン</t>
    </rPh>
    <rPh sb="2" eb="3">
      <t>メイ</t>
    </rPh>
    <phoneticPr fontId="3"/>
  </si>
  <si>
    <t>分類</t>
    <rPh sb="0" eb="2">
      <t>ブンルイ</t>
    </rPh>
    <phoneticPr fontId="3"/>
  </si>
  <si>
    <t>所在地</t>
    <phoneticPr fontId="3"/>
  </si>
  <si>
    <t>部署</t>
    <rPh sb="0" eb="2">
      <t>ブショ</t>
    </rPh>
    <phoneticPr fontId="3"/>
  </si>
  <si>
    <t>担当</t>
    <rPh sb="0" eb="2">
      <t>タントウ</t>
    </rPh>
    <phoneticPr fontId="3"/>
  </si>
  <si>
    <t>【Ⅱ】</t>
    <phoneticPr fontId="3"/>
  </si>
  <si>
    <t>問２</t>
    <phoneticPr fontId="3"/>
  </si>
  <si>
    <t>Ⅲ</t>
    <phoneticPr fontId="3"/>
  </si>
  <si>
    <t>問３</t>
    <rPh sb="0" eb="1">
      <t>トイ</t>
    </rPh>
    <phoneticPr fontId="3"/>
  </si>
  <si>
    <t>問４</t>
    <rPh sb="0" eb="1">
      <t>トイ</t>
    </rPh>
    <phoneticPr fontId="3"/>
  </si>
  <si>
    <t>問５</t>
    <rPh sb="0" eb="1">
      <t>トイ</t>
    </rPh>
    <phoneticPr fontId="3"/>
  </si>
  <si>
    <t>問６</t>
    <rPh sb="0" eb="1">
      <t>トイ</t>
    </rPh>
    <phoneticPr fontId="3"/>
  </si>
  <si>
    <t>問７</t>
    <rPh sb="0" eb="1">
      <t>トイ</t>
    </rPh>
    <phoneticPr fontId="3"/>
  </si>
  <si>
    <t>問８</t>
    <rPh sb="0" eb="1">
      <t>トイ</t>
    </rPh>
    <phoneticPr fontId="3"/>
  </si>
  <si>
    <t>問10</t>
    <rPh sb="0" eb="1">
      <t>トイ</t>
    </rPh>
    <phoneticPr fontId="3"/>
  </si>
  <si>
    <t>問９</t>
    <rPh sb="0" eb="1">
      <t>トイ</t>
    </rPh>
    <phoneticPr fontId="3"/>
  </si>
  <si>
    <t>Ⅳ</t>
    <phoneticPr fontId="3"/>
  </si>
  <si>
    <t>問11</t>
    <rPh sb="0" eb="1">
      <t>トイ</t>
    </rPh>
    <phoneticPr fontId="3"/>
  </si>
  <si>
    <t>Ｖ</t>
    <phoneticPr fontId="3"/>
  </si>
  <si>
    <t>問12</t>
    <rPh sb="0" eb="1">
      <t>トイ</t>
    </rPh>
    <phoneticPr fontId="3"/>
  </si>
  <si>
    <t>問13</t>
    <rPh sb="0" eb="1">
      <t>トイ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</si>
</sst>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3">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color theme="1" tint="4.9989318521683403E-2"/>
      <name val="ＭＳ Ｐゴシック"/>
      <family val="3"/>
      <charset val="128"/>
    </font>
    <font>
      <u/>
      <sz val="11"/>
      <color theme="10"/>
      <name val="游ゴシック"/>
      <family val="2"/>
      <charset val="128"/>
      <scheme val="minor"/>
    </font>
    <font>
      <sz val="11"/>
      <color theme="1"/>
      <name val="游ゴシック"/>
      <family val="3"/>
      <charset val="128"/>
    </font>
    <font>
      <b/>
      <sz val="18"/>
      <color theme="1"/>
      <name val="游ゴシック"/>
      <family val="3"/>
      <charset val="128"/>
    </font>
    <font>
      <b/>
      <sz val="11"/>
      <color theme="9" tint="-0.249977111117893"/>
      <name val="游ゴシック"/>
      <family val="3"/>
      <charset val="128"/>
    </font>
    <font>
      <b/>
      <sz val="11"/>
      <color rgb="FF0070C0"/>
      <name val="游ゴシック"/>
      <family val="3"/>
      <charset val="128"/>
    </font>
    <font>
      <b/>
      <u/>
      <sz val="18"/>
      <color rgb="FFFF0000"/>
      <name val="游ゴシック"/>
      <family val="3"/>
      <charset val="128"/>
    </font>
    <font>
      <b/>
      <sz val="14"/>
      <color theme="1"/>
      <name val="游ゴシック"/>
      <family val="3"/>
      <charset val="128"/>
    </font>
    <font>
      <b/>
      <sz val="12"/>
      <color theme="1"/>
      <name val="游ゴシック"/>
      <family val="3"/>
      <charset val="128"/>
    </font>
    <font>
      <sz val="11"/>
      <name val="游ゴシック"/>
      <family val="3"/>
      <charset val="128"/>
    </font>
    <font>
      <sz val="11"/>
      <color rgb="FFFF0000"/>
      <name val="游ゴシック"/>
      <family val="3"/>
      <charset val="128"/>
    </font>
    <font>
      <sz val="9"/>
      <color theme="1"/>
      <name val="游ゴシック"/>
      <family val="3"/>
      <charset val="128"/>
    </font>
    <font>
      <b/>
      <sz val="9"/>
      <color rgb="FF0070C0"/>
      <name val="游ゴシック"/>
      <family val="3"/>
      <charset val="128"/>
    </font>
    <font>
      <sz val="8"/>
      <name val="游ゴシック"/>
      <family val="3"/>
      <charset val="128"/>
    </font>
    <font>
      <b/>
      <sz val="8"/>
      <color rgb="FFFF0000"/>
      <name val="游ゴシック"/>
      <family val="3"/>
      <charset val="128"/>
    </font>
    <font>
      <b/>
      <sz val="9"/>
      <color rgb="FFFF0000"/>
      <name val="游ゴシック"/>
      <family val="3"/>
      <charset val="128"/>
    </font>
    <font>
      <b/>
      <sz val="11"/>
      <color rgb="FFFF0000"/>
      <name val="游ゴシック"/>
      <family val="3"/>
      <charset val="128"/>
    </font>
    <font>
      <sz val="11"/>
      <color rgb="FF0070C0"/>
      <name val="游ゴシック"/>
      <family val="3"/>
      <charset val="128"/>
    </font>
    <font>
      <sz val="8"/>
      <color rgb="FF0070C0"/>
      <name val="游ゴシック"/>
      <family val="3"/>
      <charset val="128"/>
    </font>
    <font>
      <sz val="10"/>
      <color theme="1"/>
      <name val="游ゴシック"/>
      <family val="3"/>
      <charset val="128"/>
    </font>
    <font>
      <b/>
      <sz val="14"/>
      <color theme="1"/>
      <name val="Yu Gothic Medium"/>
      <family val="2"/>
      <charset val="128"/>
    </font>
    <font>
      <b/>
      <sz val="11"/>
      <color theme="1"/>
      <name val="游ゴシック"/>
      <family val="3"/>
      <charset val="128"/>
    </font>
    <font>
      <b/>
      <sz val="14"/>
      <name val="游ゴシック"/>
      <family val="3"/>
      <charset val="128"/>
    </font>
    <font>
      <b/>
      <sz val="12"/>
      <name val="游ゴシック"/>
      <family val="3"/>
      <charset val="128"/>
    </font>
    <font>
      <sz val="11"/>
      <name val="游ゴシック"/>
      <family val="3"/>
      <charset val="128"/>
      <scheme val="minor"/>
    </font>
    <font>
      <b/>
      <sz val="14"/>
      <color rgb="FF0070C0"/>
      <name val="游ゴシック"/>
      <family val="3"/>
      <charset val="128"/>
    </font>
    <font>
      <sz val="11"/>
      <color theme="0" tint="-0.499984740745262"/>
      <name val="游ゴシック"/>
      <family val="3"/>
      <charset val="128"/>
    </font>
    <font>
      <u/>
      <sz val="11"/>
      <color theme="0" tint="-0.499984740745262"/>
      <name val="游ゴシック"/>
      <family val="3"/>
      <charset val="128"/>
      <scheme val="minor"/>
    </font>
    <font>
      <sz val="10"/>
      <name val="游ゴシック"/>
      <family val="3"/>
      <charset val="128"/>
    </font>
    <font>
      <b/>
      <sz val="9"/>
      <name val="游ゴシック"/>
      <family val="3"/>
      <charset val="128"/>
    </font>
    <font>
      <b/>
      <sz val="12"/>
      <name val="游ゴシック"/>
      <family val="3"/>
      <charset val="128"/>
      <scheme val="minor"/>
    </font>
    <font>
      <b/>
      <sz val="11"/>
      <name val="游ゴシック"/>
      <family val="3"/>
      <charset val="128"/>
      <scheme val="minor"/>
    </font>
    <font>
      <b/>
      <sz val="9"/>
      <color rgb="FFFF0000"/>
      <name val="游ゴシック"/>
      <family val="3"/>
      <charset val="128"/>
      <scheme val="minor"/>
    </font>
    <font>
      <b/>
      <u/>
      <sz val="1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sz val="11"/>
      <color rgb="FFFF0000"/>
      <name val="游ゴシック"/>
      <family val="3"/>
      <charset val="128"/>
      <scheme val="minor"/>
    </font>
    <font>
      <b/>
      <sz val="12"/>
      <color theme="1"/>
      <name val="游ゴシック"/>
      <family val="3"/>
      <charset val="128"/>
      <scheme val="minor"/>
    </font>
    <font>
      <sz val="12"/>
      <color theme="1"/>
      <name val="游ゴシック"/>
      <family val="3"/>
      <charset val="128"/>
      <scheme val="minor"/>
    </font>
    <font>
      <b/>
      <u/>
      <sz val="12"/>
      <color rgb="FFFF0000"/>
      <name val="游ゴシック"/>
      <family val="3"/>
      <charset val="128"/>
      <scheme val="minor"/>
    </font>
    <font>
      <sz val="8"/>
      <color theme="1"/>
      <name val="游ゴシック"/>
      <family val="3"/>
      <charset val="128"/>
      <scheme val="minor"/>
    </font>
    <font>
      <sz val="10"/>
      <color theme="1"/>
      <name val="游ゴシック"/>
      <family val="3"/>
      <charset val="128"/>
      <scheme val="minor"/>
    </font>
    <font>
      <b/>
      <u/>
      <sz val="11"/>
      <color theme="1"/>
      <name val="游ゴシック"/>
      <family val="3"/>
      <charset val="128"/>
      <scheme val="minor"/>
    </font>
    <font>
      <sz val="10"/>
      <color theme="1"/>
      <name val="HG丸ｺﾞｼｯｸM-PRO"/>
      <family val="3"/>
      <charset val="128"/>
    </font>
    <font>
      <b/>
      <sz val="11"/>
      <color theme="1"/>
      <name val="游ゴシック"/>
      <family val="3"/>
      <charset val="128"/>
      <scheme val="minor"/>
    </font>
    <font>
      <b/>
      <sz val="12"/>
      <color rgb="FFFF0000"/>
      <name val="游ゴシック"/>
      <family val="3"/>
      <charset val="128"/>
      <scheme val="minor"/>
    </font>
    <font>
      <sz val="11"/>
      <color theme="1"/>
      <name val="HG丸ｺﾞｼｯｸM-PRO"/>
      <family val="3"/>
      <charset val="128"/>
    </font>
    <font>
      <b/>
      <u/>
      <sz val="11"/>
      <name val="游ゴシック"/>
      <family val="3"/>
      <charset val="128"/>
    </font>
    <font>
      <sz val="10.5"/>
      <name val="游ゴシック"/>
      <family val="3"/>
      <charset val="128"/>
    </font>
    <font>
      <sz val="10.5"/>
      <color theme="1"/>
      <name val="游ゴシック"/>
      <family val="3"/>
      <charset val="128"/>
      <scheme val="minor"/>
    </font>
    <font>
      <sz val="6"/>
      <color theme="1"/>
      <name val="游ゴシック"/>
      <family val="3"/>
      <charset val="128"/>
    </font>
    <font>
      <b/>
      <u/>
      <sz val="11"/>
      <color theme="10"/>
      <name val="游ゴシック"/>
      <family val="3"/>
      <charset val="128"/>
      <scheme val="minor"/>
    </font>
    <font>
      <sz val="8"/>
      <color theme="1"/>
      <name val="游ゴシック"/>
      <family val="3"/>
      <charset val="128"/>
    </font>
    <font>
      <b/>
      <sz val="10"/>
      <color theme="1"/>
      <name val="游ゴシック"/>
      <family val="3"/>
      <charset val="128"/>
    </font>
    <font>
      <sz val="11"/>
      <color rgb="FF0070C0"/>
      <name val="HG創英角ｺﾞｼｯｸUB"/>
      <family val="3"/>
      <charset val="128"/>
    </font>
    <font>
      <sz val="10"/>
      <color rgb="FF0070C0"/>
      <name val="HG創英角ｺﾞｼｯｸUB"/>
      <family val="3"/>
      <charset val="128"/>
    </font>
    <font>
      <b/>
      <sz val="13"/>
      <color rgb="FFFF0000"/>
      <name val="游ゴシック"/>
      <family val="3"/>
      <charset val="128"/>
    </font>
  </fonts>
  <fills count="7">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0.14999847407452621"/>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theme="1" tint="0.14999847407452621"/>
      </right>
      <top style="thin">
        <color indexed="64"/>
      </top>
      <bottom style="thin">
        <color theme="1" tint="0.14999847407452621"/>
      </bottom>
      <diagonal/>
    </border>
    <border>
      <left style="thin">
        <color theme="1" tint="0.14999847407452621"/>
      </left>
      <right style="thin">
        <color theme="1" tint="0.14999847407452621"/>
      </right>
      <top style="thin">
        <color indexed="64"/>
      </top>
      <bottom style="thin">
        <color theme="1" tint="0.14999847407452621"/>
      </bottom>
      <diagonal/>
    </border>
    <border>
      <left style="thin">
        <color theme="1" tint="0.14999847407452621"/>
      </left>
      <right/>
      <top style="thin">
        <color indexed="64"/>
      </top>
      <bottom style="thin">
        <color theme="1" tint="0.149998474074526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theme="1" tint="0.14999847407452621"/>
      </top>
      <bottom style="thin">
        <color theme="1" tint="0.14999847407452621"/>
      </bottom>
      <diagonal/>
    </border>
    <border>
      <left/>
      <right style="thin">
        <color theme="1" tint="0.14999847407452621"/>
      </right>
      <top style="thin">
        <color theme="1" tint="0.14999847407452621"/>
      </top>
      <bottom style="thin">
        <color theme="1" tint="0.14999847407452621"/>
      </bottom>
      <diagonal/>
    </border>
    <border>
      <left style="thin">
        <color indexed="64"/>
      </left>
      <right style="thin">
        <color theme="1" tint="0.14999847407452621"/>
      </right>
      <top style="thin">
        <color theme="1" tint="0.14999847407452621"/>
      </top>
      <bottom style="thin">
        <color theme="1" tint="0.14999847407452621"/>
      </bottom>
      <diagonal/>
    </border>
    <border>
      <left style="thin">
        <color theme="1" tint="0.14999847407452621"/>
      </left>
      <right style="thin">
        <color theme="1" tint="0.14999847407452621"/>
      </right>
      <top style="thin">
        <color theme="1" tint="0.14999847407452621"/>
      </top>
      <bottom style="thin">
        <color theme="1" tint="0.14999847407452621"/>
      </bottom>
      <diagonal/>
    </border>
    <border>
      <left style="thin">
        <color theme="1" tint="0.14999847407452621"/>
      </left>
      <right/>
      <top style="thin">
        <color theme="1" tint="0.14999847407452621"/>
      </top>
      <bottom style="thin">
        <color theme="1" tint="0.14999847407452621"/>
      </bottom>
      <diagonal/>
    </border>
    <border>
      <left/>
      <right/>
      <top style="thin">
        <color theme="1" tint="0.14999847407452621"/>
      </top>
      <bottom/>
      <diagonal/>
    </border>
    <border>
      <left/>
      <right style="thin">
        <color theme="1" tint="0.14999847407452621"/>
      </right>
      <top style="thin">
        <color theme="1" tint="0.14999847407452621"/>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theme="1" tint="0.14999847407452621"/>
      </right>
      <top style="thin">
        <color theme="1" tint="0.14999847407452621"/>
      </top>
      <bottom/>
      <diagonal/>
    </border>
    <border>
      <left style="thin">
        <color theme="1" tint="0.14999847407452621"/>
      </left>
      <right style="thin">
        <color theme="1" tint="0.14999847407452621"/>
      </right>
      <top style="thin">
        <color theme="1" tint="0.14999847407452621"/>
      </top>
      <bottom/>
      <diagonal/>
    </border>
    <border>
      <left style="thin">
        <color theme="1" tint="0.14999847407452621"/>
      </left>
      <right/>
      <top style="thin">
        <color theme="1" tint="0.14999847407452621"/>
      </top>
      <bottom/>
      <diagonal/>
    </border>
    <border>
      <left style="thin">
        <color indexed="64"/>
      </left>
      <right style="thin">
        <color theme="1" tint="0.14999847407452621"/>
      </right>
      <top style="thin">
        <color theme="1" tint="0.14999847407452621"/>
      </top>
      <bottom style="thin">
        <color indexed="64"/>
      </bottom>
      <diagonal/>
    </border>
    <border>
      <left style="thin">
        <color theme="1" tint="0.14999847407452621"/>
      </left>
      <right style="thin">
        <color theme="1" tint="0.14999847407452621"/>
      </right>
      <top style="thin">
        <color theme="1" tint="0.14999847407452621"/>
      </top>
      <bottom style="thin">
        <color indexed="64"/>
      </bottom>
      <diagonal/>
    </border>
    <border>
      <left/>
      <right/>
      <top style="medium">
        <color indexed="64"/>
      </top>
      <bottom style="thin">
        <color indexed="64"/>
      </bottom>
      <diagonal/>
    </border>
    <border>
      <left style="thin">
        <color theme="1" tint="0.14999847407452621"/>
      </left>
      <right style="thin">
        <color theme="1" tint="0.14999847407452621"/>
      </right>
      <top/>
      <bottom style="thin">
        <color theme="1" tint="0.14999847407452621"/>
      </bottom>
      <diagonal/>
    </border>
    <border>
      <left style="thin">
        <color theme="1" tint="0.14999847407452621"/>
      </left>
      <right style="thin">
        <color theme="1" tint="0.14999847407452621"/>
      </right>
      <top style="thin">
        <color theme="1" tint="0.14999847407452621"/>
      </top>
      <bottom style="double">
        <color theme="1" tint="0.14999847407452621"/>
      </bottom>
      <diagonal/>
    </border>
    <border>
      <left style="thin">
        <color theme="1" tint="0.14999847407452621"/>
      </left>
      <right style="thin">
        <color theme="1" tint="0.14999847407452621"/>
      </right>
      <top/>
      <bottom style="double">
        <color theme="1" tint="0.14999847407452621"/>
      </bottom>
      <diagonal/>
    </border>
    <border>
      <left style="medium">
        <color theme="1" tint="0.14999847407452621"/>
      </left>
      <right/>
      <top style="medium">
        <color theme="1" tint="0.14999847407452621"/>
      </top>
      <bottom/>
      <diagonal/>
    </border>
    <border>
      <left/>
      <right/>
      <top style="medium">
        <color theme="1" tint="0.14999847407452621"/>
      </top>
      <bottom/>
      <diagonal/>
    </border>
    <border>
      <left/>
      <right style="medium">
        <color theme="1" tint="0.14999847407452621"/>
      </right>
      <top style="medium">
        <color theme="1" tint="0.14999847407452621"/>
      </top>
      <bottom/>
      <diagonal/>
    </border>
    <border>
      <left style="medium">
        <color theme="1" tint="0.14999847407452621"/>
      </left>
      <right/>
      <top/>
      <bottom/>
      <diagonal/>
    </border>
    <border>
      <left/>
      <right style="medium">
        <color theme="1" tint="0.14999847407452621"/>
      </right>
      <top/>
      <bottom/>
      <diagonal/>
    </border>
    <border>
      <left style="medium">
        <color theme="1" tint="0.14999847407452621"/>
      </left>
      <right/>
      <top/>
      <bottom style="medium">
        <color theme="1" tint="0.14999847407452621"/>
      </bottom>
      <diagonal/>
    </border>
    <border>
      <left/>
      <right/>
      <top/>
      <bottom style="medium">
        <color theme="1" tint="0.14999847407452621"/>
      </bottom>
      <diagonal/>
    </border>
    <border>
      <left/>
      <right style="medium">
        <color theme="1" tint="0.14999847407452621"/>
      </right>
      <top/>
      <bottom style="medium">
        <color theme="1" tint="0.14999847407452621"/>
      </bottom>
      <diagonal/>
    </border>
    <border>
      <left/>
      <right style="medium">
        <color rgb="FFFF0000"/>
      </right>
      <top/>
      <bottom/>
      <diagonal/>
    </border>
    <border>
      <left/>
      <right style="thin">
        <color indexed="64"/>
      </right>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medium">
        <color rgb="FFFF0000"/>
      </left>
      <right/>
      <top/>
      <bottom/>
      <diagonal/>
    </border>
    <border>
      <left/>
      <right/>
      <top/>
      <bottom style="medium">
        <color rgb="FFFF0000"/>
      </bottom>
      <diagonal/>
    </border>
    <border>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right/>
      <top style="medium">
        <color rgb="FFFF0000"/>
      </top>
      <bottom/>
      <diagonal/>
    </border>
    <border>
      <left/>
      <right style="medium">
        <color rgb="FFFF0000"/>
      </right>
      <top style="medium">
        <color rgb="FFFF0000"/>
      </top>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thin">
        <color theme="1" tint="0.14999847407452621"/>
      </left>
      <right/>
      <top style="thin">
        <color theme="1" tint="0.14999847407452621"/>
      </top>
      <bottom style="thin">
        <color indexed="64"/>
      </bottom>
      <diagonal/>
    </border>
    <border>
      <left style="thin">
        <color indexed="64"/>
      </left>
      <right/>
      <top/>
      <bottom style="medium">
        <color indexed="64"/>
      </bottom>
      <diagonal/>
    </border>
  </borders>
  <cellStyleXfs count="4">
    <xf numFmtId="0" fontId="0" fillId="0" borderId="0">
      <alignment vertical="center"/>
    </xf>
    <xf numFmtId="0" fontId="2" fillId="0" borderId="0">
      <alignment vertical="center"/>
    </xf>
    <xf numFmtId="0" fontId="5" fillId="0" borderId="0"/>
    <xf numFmtId="0" fontId="7" fillId="0" borderId="0" applyNumberFormat="0" applyFill="0" applyBorder="0" applyAlignment="0" applyProtection="0">
      <alignment vertical="center"/>
    </xf>
  </cellStyleXfs>
  <cellXfs count="544">
    <xf numFmtId="0" fontId="0" fillId="0" borderId="0" xfId="0">
      <alignment vertical="center"/>
    </xf>
    <xf numFmtId="49" fontId="2" fillId="2" borderId="1" xfId="1" applyNumberFormat="1" applyFill="1" applyBorder="1">
      <alignment vertical="center"/>
    </xf>
    <xf numFmtId="49" fontId="2" fillId="2" borderId="1" xfId="1" applyNumberFormat="1" applyFill="1" applyBorder="1" applyAlignment="1">
      <alignment vertical="center" wrapText="1"/>
    </xf>
    <xf numFmtId="49" fontId="6" fillId="3" borderId="1" xfId="2" applyNumberFormat="1" applyFont="1" applyFill="1" applyBorder="1" applyAlignment="1">
      <alignment vertical="center"/>
    </xf>
    <xf numFmtId="0" fontId="2" fillId="3" borderId="1" xfId="1" applyFill="1" applyBorder="1">
      <alignment vertical="center"/>
    </xf>
    <xf numFmtId="49" fontId="2" fillId="3" borderId="1" xfId="1" applyNumberFormat="1" applyFill="1" applyBorder="1">
      <alignment vertical="center"/>
    </xf>
    <xf numFmtId="0" fontId="2" fillId="0" borderId="0" xfId="0" applyFont="1">
      <alignment vertical="center"/>
    </xf>
    <xf numFmtId="49" fontId="2" fillId="0" borderId="1" xfId="1" applyNumberFormat="1" applyBorder="1">
      <alignment vertical="center"/>
    </xf>
    <xf numFmtId="49" fontId="0" fillId="0" borderId="0" xfId="0" applyNumberFormat="1">
      <alignment vertical="center"/>
    </xf>
    <xf numFmtId="0" fontId="0" fillId="0" borderId="0" xfId="0" quotePrefix="1">
      <alignment vertical="center"/>
    </xf>
    <xf numFmtId="0" fontId="2" fillId="0" borderId="0" xfId="1">
      <alignment vertical="center"/>
    </xf>
    <xf numFmtId="0" fontId="2" fillId="0" borderId="2" xfId="1" applyBorder="1">
      <alignment vertical="center"/>
    </xf>
    <xf numFmtId="0" fontId="8" fillId="0" borderId="0" xfId="0" applyFont="1">
      <alignment vertical="center"/>
    </xf>
    <xf numFmtId="0" fontId="8" fillId="0" borderId="0" xfId="0" applyFont="1" applyAlignment="1">
      <alignment horizontal="left" vertical="center"/>
    </xf>
    <xf numFmtId="0" fontId="8" fillId="0" borderId="3" xfId="0" applyFont="1" applyBorder="1">
      <alignment vertical="center"/>
    </xf>
    <xf numFmtId="0" fontId="8" fillId="0" borderId="4" xfId="0" applyFont="1" applyBorder="1">
      <alignment vertical="center"/>
    </xf>
    <xf numFmtId="0" fontId="8" fillId="0" borderId="4" xfId="0" applyFont="1" applyBorder="1" applyAlignment="1">
      <alignment horizontal="right" vertical="center"/>
    </xf>
    <xf numFmtId="0" fontId="8" fillId="0" borderId="5" xfId="0" applyFont="1" applyBorder="1">
      <alignment vertical="center"/>
    </xf>
    <xf numFmtId="0" fontId="8" fillId="0" borderId="6" xfId="0" applyFont="1" applyBorder="1">
      <alignment vertical="center"/>
    </xf>
    <xf numFmtId="0" fontId="8" fillId="0" borderId="0" xfId="0" applyFont="1" applyAlignment="1">
      <alignment horizontal="right" vertical="center"/>
    </xf>
    <xf numFmtId="0" fontId="8" fillId="0" borderId="7" xfId="0" applyFont="1" applyBorder="1">
      <alignment vertical="center"/>
    </xf>
    <xf numFmtId="0" fontId="8" fillId="0" borderId="8" xfId="0" applyFont="1" applyBorder="1">
      <alignment vertical="center"/>
    </xf>
    <xf numFmtId="0" fontId="8" fillId="0" borderId="9" xfId="0" applyFont="1" applyBorder="1">
      <alignment vertical="center"/>
    </xf>
    <xf numFmtId="0" fontId="8" fillId="0" borderId="10" xfId="0" applyFont="1" applyBorder="1">
      <alignment vertical="center"/>
    </xf>
    <xf numFmtId="0" fontId="13" fillId="0" borderId="0" xfId="0" applyFont="1">
      <alignment vertical="center"/>
    </xf>
    <xf numFmtId="0" fontId="8" fillId="3" borderId="11" xfId="0" applyFont="1" applyFill="1" applyBorder="1">
      <alignment vertical="center"/>
    </xf>
    <xf numFmtId="0" fontId="14" fillId="3" borderId="12" xfId="0" applyFont="1" applyFill="1" applyBorder="1">
      <alignment vertical="center"/>
    </xf>
    <xf numFmtId="0" fontId="8" fillId="3" borderId="12" xfId="0" applyFont="1" applyFill="1" applyBorder="1">
      <alignment vertical="center"/>
    </xf>
    <xf numFmtId="0" fontId="8" fillId="3" borderId="13" xfId="0" applyFont="1" applyFill="1" applyBorder="1">
      <alignment vertical="center"/>
    </xf>
    <xf numFmtId="0" fontId="14" fillId="0" borderId="0" xfId="0" applyFont="1">
      <alignment vertical="center"/>
    </xf>
    <xf numFmtId="0" fontId="15" fillId="0" borderId="17" xfId="0" applyFont="1" applyBorder="1">
      <alignment vertical="center"/>
    </xf>
    <xf numFmtId="0" fontId="15" fillId="0" borderId="18" xfId="0" applyFont="1" applyBorder="1" applyAlignment="1">
      <alignment vertical="top"/>
    </xf>
    <xf numFmtId="0" fontId="15" fillId="0" borderId="19" xfId="0" applyFont="1" applyBorder="1" applyAlignment="1">
      <alignment vertical="top"/>
    </xf>
    <xf numFmtId="0" fontId="16" fillId="0" borderId="0" xfId="0" applyFont="1">
      <alignment vertical="center"/>
    </xf>
    <xf numFmtId="0" fontId="8" fillId="0" borderId="27" xfId="0" applyFont="1" applyBorder="1">
      <alignment vertical="center"/>
    </xf>
    <xf numFmtId="0" fontId="8" fillId="0" borderId="28" xfId="0" applyFont="1" applyBorder="1">
      <alignment vertical="center"/>
    </xf>
    <xf numFmtId="0" fontId="8" fillId="0" borderId="29" xfId="0" applyFont="1" applyBorder="1">
      <alignment vertical="center"/>
    </xf>
    <xf numFmtId="0" fontId="8" fillId="0" borderId="30" xfId="0" applyFont="1" applyBorder="1">
      <alignment vertical="center"/>
    </xf>
    <xf numFmtId="0" fontId="8" fillId="0" borderId="32" xfId="0" applyFont="1" applyBorder="1">
      <alignment vertical="center"/>
    </xf>
    <xf numFmtId="0" fontId="8" fillId="0" borderId="18" xfId="0" applyFont="1" applyBorder="1">
      <alignment vertical="center"/>
    </xf>
    <xf numFmtId="0" fontId="8" fillId="0" borderId="19" xfId="0" applyFont="1" applyBorder="1">
      <alignment vertical="center"/>
    </xf>
    <xf numFmtId="0" fontId="8" fillId="0" borderId="17" xfId="0" applyFont="1" applyBorder="1">
      <alignment vertical="center"/>
    </xf>
    <xf numFmtId="0" fontId="8" fillId="0" borderId="34" xfId="0" applyFont="1" applyBorder="1" applyAlignment="1">
      <alignment vertical="top"/>
    </xf>
    <xf numFmtId="0" fontId="8" fillId="0" borderId="35" xfId="0" applyFont="1" applyBorder="1" applyAlignment="1">
      <alignment vertical="top" wrapText="1"/>
    </xf>
    <xf numFmtId="0" fontId="8" fillId="0" borderId="35" xfId="0" applyFont="1" applyBorder="1" applyAlignment="1">
      <alignment horizontal="center" vertical="top"/>
    </xf>
    <xf numFmtId="0" fontId="8" fillId="0" borderId="36" xfId="0" applyFont="1" applyBorder="1" applyAlignment="1">
      <alignment horizontal="center" vertical="top"/>
    </xf>
    <xf numFmtId="0" fontId="8" fillId="0" borderId="38" xfId="0" applyFont="1" applyBorder="1">
      <alignment vertical="center"/>
    </xf>
    <xf numFmtId="0" fontId="8" fillId="0" borderId="39" xfId="0" applyFont="1" applyBorder="1">
      <alignment vertical="center"/>
    </xf>
    <xf numFmtId="0" fontId="8" fillId="0" borderId="40" xfId="0" applyFont="1" applyBorder="1">
      <alignment vertical="center"/>
    </xf>
    <xf numFmtId="0" fontId="8" fillId="0" borderId="37" xfId="0" applyFont="1" applyBorder="1">
      <alignment vertical="center"/>
    </xf>
    <xf numFmtId="0" fontId="8" fillId="0" borderId="35" xfId="0" applyFont="1" applyBorder="1" applyAlignment="1">
      <alignment vertical="top"/>
    </xf>
    <xf numFmtId="0" fontId="8" fillId="0" borderId="36" xfId="0" applyFont="1" applyBorder="1" applyAlignment="1">
      <alignment vertical="top"/>
    </xf>
    <xf numFmtId="0" fontId="8" fillId="0" borderId="0" xfId="0" applyFont="1" applyAlignment="1">
      <alignment horizontal="justify" vertical="center"/>
    </xf>
    <xf numFmtId="0" fontId="25" fillId="0" borderId="0" xfId="0" applyFont="1" applyAlignment="1">
      <alignment horizontal="justify" vertical="center"/>
    </xf>
    <xf numFmtId="0" fontId="8" fillId="0" borderId="50" xfId="0" applyFont="1" applyBorder="1">
      <alignment vertical="center"/>
    </xf>
    <xf numFmtId="0" fontId="8" fillId="0" borderId="52" xfId="0" applyFont="1" applyBorder="1">
      <alignment vertical="center"/>
    </xf>
    <xf numFmtId="0" fontId="8" fillId="0" borderId="53" xfId="0" applyFont="1" applyBorder="1">
      <alignment vertical="center"/>
    </xf>
    <xf numFmtId="0" fontId="8" fillId="0" borderId="0" xfId="0" applyFont="1" applyAlignment="1">
      <alignment horizontal="left" vertical="top"/>
    </xf>
    <xf numFmtId="0" fontId="8" fillId="0" borderId="54" xfId="0" applyFont="1" applyBorder="1">
      <alignment vertical="center"/>
    </xf>
    <xf numFmtId="0" fontId="8" fillId="0" borderId="55" xfId="0" applyFont="1" applyBorder="1">
      <alignment vertical="center"/>
    </xf>
    <xf numFmtId="0" fontId="8" fillId="0" borderId="56" xfId="0" applyFont="1" applyBorder="1" applyAlignment="1">
      <alignment horizontal="left" vertical="top"/>
    </xf>
    <xf numFmtId="0" fontId="8" fillId="0" borderId="57" xfId="0" applyFont="1" applyBorder="1">
      <alignment vertical="center"/>
    </xf>
    <xf numFmtId="0" fontId="26" fillId="0" borderId="0" xfId="0" applyFont="1">
      <alignment vertical="center"/>
    </xf>
    <xf numFmtId="0" fontId="15" fillId="0" borderId="24" xfId="0" applyFont="1" applyBorder="1">
      <alignment vertical="center"/>
    </xf>
    <xf numFmtId="0" fontId="8" fillId="0" borderId="20" xfId="0" applyFont="1" applyBorder="1">
      <alignment vertical="center"/>
    </xf>
    <xf numFmtId="0" fontId="25" fillId="0" borderId="0" xfId="0" applyFont="1">
      <alignment vertical="center"/>
    </xf>
    <xf numFmtId="0" fontId="8" fillId="0" borderId="58" xfId="0" applyFont="1" applyBorder="1">
      <alignment vertical="center"/>
    </xf>
    <xf numFmtId="0" fontId="27" fillId="3" borderId="11" xfId="0" applyFont="1" applyFill="1" applyBorder="1">
      <alignment vertical="center"/>
    </xf>
    <xf numFmtId="0" fontId="25" fillId="3" borderId="12" xfId="0" applyFont="1" applyFill="1" applyBorder="1">
      <alignment vertical="center"/>
    </xf>
    <xf numFmtId="0" fontId="15" fillId="0" borderId="0" xfId="0" applyFont="1">
      <alignment vertical="center"/>
    </xf>
    <xf numFmtId="0" fontId="28" fillId="0" borderId="0" xfId="0" applyFont="1">
      <alignment vertical="center"/>
    </xf>
    <xf numFmtId="0" fontId="15" fillId="3" borderId="11" xfId="0" applyFont="1" applyFill="1" applyBorder="1">
      <alignment vertical="center"/>
    </xf>
    <xf numFmtId="0" fontId="15" fillId="3" borderId="13" xfId="0" applyFont="1" applyFill="1" applyBorder="1">
      <alignment vertical="center"/>
    </xf>
    <xf numFmtId="0" fontId="29" fillId="0" borderId="0" xfId="0" applyFont="1">
      <alignment vertical="center"/>
    </xf>
    <xf numFmtId="0" fontId="30" fillId="0" borderId="0" xfId="0" applyFont="1">
      <alignment vertical="center"/>
    </xf>
    <xf numFmtId="0" fontId="30" fillId="0" borderId="0" xfId="0" applyFont="1" applyAlignment="1">
      <alignment vertical="top"/>
    </xf>
    <xf numFmtId="0" fontId="30" fillId="0" borderId="35" xfId="0" applyFont="1" applyBorder="1" applyAlignment="1">
      <alignment vertical="top"/>
    </xf>
    <xf numFmtId="0" fontId="30" fillId="0" borderId="36" xfId="0" applyFont="1" applyBorder="1" applyAlignment="1">
      <alignment vertical="top"/>
    </xf>
    <xf numFmtId="0" fontId="31" fillId="0" borderId="0" xfId="0" applyFont="1">
      <alignment vertical="center"/>
    </xf>
    <xf numFmtId="0" fontId="8" fillId="0" borderId="0" xfId="0" applyFont="1" applyAlignment="1">
      <alignment vertical="top" wrapText="1"/>
    </xf>
    <xf numFmtId="0" fontId="17" fillId="0" borderId="0" xfId="0" applyFont="1" applyAlignment="1">
      <alignment vertical="center" wrapText="1"/>
    </xf>
    <xf numFmtId="49" fontId="8" fillId="0" borderId="0" xfId="0" applyNumberFormat="1" applyFont="1">
      <alignment vertical="center"/>
    </xf>
    <xf numFmtId="0" fontId="32" fillId="0" borderId="0" xfId="0" applyFont="1">
      <alignment vertical="center"/>
    </xf>
    <xf numFmtId="0" fontId="33" fillId="0" borderId="0" xfId="3" applyFont="1">
      <alignment vertical="center"/>
    </xf>
    <xf numFmtId="0" fontId="32" fillId="0" borderId="37" xfId="0" applyFont="1" applyBorder="1">
      <alignment vertical="center"/>
    </xf>
    <xf numFmtId="0" fontId="32" fillId="0" borderId="35" xfId="0" applyFont="1" applyBorder="1">
      <alignment vertical="center"/>
    </xf>
    <xf numFmtId="49" fontId="32" fillId="0" borderId="35" xfId="0" applyNumberFormat="1" applyFont="1" applyBorder="1">
      <alignment vertical="center"/>
    </xf>
    <xf numFmtId="0" fontId="32" fillId="0" borderId="36" xfId="0" applyFont="1" applyBorder="1">
      <alignment vertical="center"/>
    </xf>
    <xf numFmtId="0" fontId="29" fillId="3" borderId="12" xfId="0" applyFont="1" applyFill="1" applyBorder="1">
      <alignment vertical="center"/>
    </xf>
    <xf numFmtId="0" fontId="34" fillId="0" borderId="0" xfId="0" applyFont="1" applyAlignment="1">
      <alignment horizontal="justify" vertical="center"/>
    </xf>
    <xf numFmtId="0" fontId="15" fillId="0" borderId="50" xfId="0" applyFont="1" applyBorder="1">
      <alignment vertical="center"/>
    </xf>
    <xf numFmtId="0" fontId="15" fillId="0" borderId="52" xfId="0" applyFont="1" applyBorder="1">
      <alignment vertical="center"/>
    </xf>
    <xf numFmtId="0" fontId="15" fillId="0" borderId="53" xfId="0" applyFont="1" applyBorder="1">
      <alignment vertical="center"/>
    </xf>
    <xf numFmtId="0" fontId="15" fillId="0" borderId="0" xfId="0" applyFont="1" applyAlignment="1">
      <alignment horizontal="left" vertical="top"/>
    </xf>
    <xf numFmtId="0" fontId="15" fillId="0" borderId="54" xfId="0" applyFont="1" applyBorder="1">
      <alignment vertical="center"/>
    </xf>
    <xf numFmtId="0" fontId="15" fillId="0" borderId="55" xfId="0" applyFont="1" applyBorder="1">
      <alignment vertical="center"/>
    </xf>
    <xf numFmtId="0" fontId="15" fillId="0" borderId="56" xfId="0" applyFont="1" applyBorder="1" applyAlignment="1">
      <alignment horizontal="left" vertical="top"/>
    </xf>
    <xf numFmtId="0" fontId="15" fillId="0" borderId="57" xfId="0" applyFont="1" applyBorder="1">
      <alignment vertical="center"/>
    </xf>
    <xf numFmtId="0" fontId="15" fillId="3" borderId="12" xfId="0" applyFont="1" applyFill="1" applyBorder="1">
      <alignment vertical="center"/>
    </xf>
    <xf numFmtId="49" fontId="15" fillId="0" borderId="0" xfId="0" applyNumberFormat="1" applyFont="1" applyAlignment="1">
      <alignment vertical="top"/>
    </xf>
    <xf numFmtId="0" fontId="36" fillId="0" borderId="0" xfId="0" applyFont="1">
      <alignment vertical="center"/>
    </xf>
    <xf numFmtId="0" fontId="30" fillId="4" borderId="36" xfId="0" applyFont="1" applyFill="1" applyBorder="1">
      <alignment vertical="center"/>
    </xf>
    <xf numFmtId="0" fontId="30" fillId="4" borderId="35" xfId="0" applyFont="1" applyFill="1" applyBorder="1">
      <alignment vertical="center"/>
    </xf>
    <xf numFmtId="0" fontId="30" fillId="4" borderId="36" xfId="3" applyNumberFormat="1" applyFont="1" applyFill="1" applyBorder="1" applyAlignment="1">
      <alignment horizontal="left" vertical="top"/>
    </xf>
    <xf numFmtId="0" fontId="30" fillId="4" borderId="36" xfId="3" applyNumberFormat="1" applyFont="1" applyFill="1" applyBorder="1" applyAlignment="1">
      <alignment horizontal="right" vertical="top"/>
    </xf>
    <xf numFmtId="0" fontId="30" fillId="0" borderId="36" xfId="3" applyNumberFormat="1" applyFont="1" applyBorder="1" applyAlignment="1">
      <alignment horizontal="left" vertical="top"/>
    </xf>
    <xf numFmtId="0" fontId="15" fillId="0" borderId="0" xfId="0" applyFont="1" applyAlignment="1">
      <alignment vertical="top"/>
    </xf>
    <xf numFmtId="0" fontId="30" fillId="0" borderId="36" xfId="3" applyNumberFormat="1" applyFont="1" applyFill="1" applyBorder="1" applyAlignment="1">
      <alignment horizontal="left" vertical="top"/>
    </xf>
    <xf numFmtId="0" fontId="30" fillId="0" borderId="19" xfId="3" applyNumberFormat="1" applyFont="1" applyFill="1" applyBorder="1" applyAlignment="1">
      <alignment horizontal="right" vertical="top"/>
    </xf>
    <xf numFmtId="0" fontId="30" fillId="6" borderId="19" xfId="3" applyNumberFormat="1" applyFont="1" applyFill="1" applyBorder="1" applyAlignment="1">
      <alignment horizontal="left" vertical="top"/>
    </xf>
    <xf numFmtId="0" fontId="30" fillId="0" borderId="0" xfId="3" applyNumberFormat="1" applyFont="1" applyBorder="1" applyAlignment="1">
      <alignment horizontal="left" vertical="top"/>
    </xf>
    <xf numFmtId="0" fontId="40" fillId="0" borderId="0" xfId="3" applyNumberFormat="1" applyFont="1" applyBorder="1" applyAlignment="1">
      <alignment horizontal="left" vertical="top"/>
    </xf>
    <xf numFmtId="0" fontId="30" fillId="0" borderId="66" xfId="3" applyNumberFormat="1" applyFont="1" applyBorder="1" applyAlignment="1">
      <alignment horizontal="left" vertical="top"/>
    </xf>
    <xf numFmtId="0" fontId="30" fillId="0" borderId="0" xfId="3" applyNumberFormat="1" applyFont="1" applyFill="1" applyBorder="1" applyAlignment="1">
      <alignment horizontal="center" vertical="top"/>
    </xf>
    <xf numFmtId="0" fontId="30" fillId="0" borderId="0" xfId="3" applyNumberFormat="1" applyFont="1" applyBorder="1" applyAlignment="1">
      <alignment horizontal="center" vertical="top"/>
    </xf>
    <xf numFmtId="0" fontId="2" fillId="0" borderId="0" xfId="3" applyNumberFormat="1" applyFont="1" applyBorder="1" applyAlignment="1">
      <alignment vertical="center"/>
    </xf>
    <xf numFmtId="0" fontId="2" fillId="0" borderId="0" xfId="3" applyNumberFormat="1" applyFont="1" applyFill="1" applyBorder="1" applyAlignment="1">
      <alignment vertical="center"/>
    </xf>
    <xf numFmtId="0" fontId="2" fillId="0" borderId="37" xfId="3" applyNumberFormat="1" applyFont="1" applyBorder="1" applyAlignment="1">
      <alignment vertical="center"/>
    </xf>
    <xf numFmtId="0" fontId="2" fillId="0" borderId="35" xfId="3" applyNumberFormat="1" applyFont="1" applyBorder="1" applyAlignment="1">
      <alignment vertical="center"/>
    </xf>
    <xf numFmtId="0" fontId="2" fillId="4" borderId="36" xfId="3" applyNumberFormat="1" applyFont="1" applyFill="1" applyBorder="1" applyAlignment="1">
      <alignment vertical="center"/>
    </xf>
    <xf numFmtId="0" fontId="2" fillId="0" borderId="18" xfId="3" applyNumberFormat="1" applyFont="1" applyBorder="1" applyAlignment="1">
      <alignment vertical="center"/>
    </xf>
    <xf numFmtId="0" fontId="40" fillId="0" borderId="0" xfId="3" applyNumberFormat="1" applyFont="1" applyBorder="1" applyAlignment="1">
      <alignment vertical="center"/>
    </xf>
    <xf numFmtId="0" fontId="43" fillId="0" borderId="0" xfId="3" applyNumberFormat="1" applyFont="1" applyBorder="1" applyAlignment="1">
      <alignment vertical="center"/>
    </xf>
    <xf numFmtId="0" fontId="43" fillId="0" borderId="0" xfId="0" applyFont="1">
      <alignment vertical="center"/>
    </xf>
    <xf numFmtId="0" fontId="2" fillId="0" borderId="0" xfId="0" applyFont="1" applyAlignment="1">
      <alignment horizontal="left" vertical="center" wrapText="1"/>
    </xf>
    <xf numFmtId="0" fontId="44" fillId="0" borderId="0" xfId="3" applyNumberFormat="1" applyFont="1" applyBorder="1" applyAlignment="1">
      <alignment horizontal="left" vertical="center" wrapText="1"/>
    </xf>
    <xf numFmtId="0" fontId="2" fillId="6" borderId="36" xfId="3" applyNumberFormat="1" applyFont="1" applyFill="1" applyBorder="1" applyAlignment="1" applyProtection="1">
      <alignment vertical="center"/>
    </xf>
    <xf numFmtId="0" fontId="2" fillId="4" borderId="19" xfId="3" applyNumberFormat="1" applyFont="1" applyFill="1" applyBorder="1" applyAlignment="1" applyProtection="1">
      <alignment vertical="center"/>
    </xf>
    <xf numFmtId="0" fontId="2" fillId="4" borderId="36" xfId="3" applyNumberFormat="1" applyFont="1" applyFill="1" applyBorder="1" applyAlignment="1" applyProtection="1">
      <alignment vertical="center"/>
    </xf>
    <xf numFmtId="0" fontId="2" fillId="4" borderId="35" xfId="3" applyNumberFormat="1" applyFont="1" applyFill="1" applyBorder="1" applyAlignment="1" applyProtection="1">
      <alignment vertical="center"/>
    </xf>
    <xf numFmtId="0" fontId="2" fillId="0" borderId="66" xfId="3" applyNumberFormat="1" applyFont="1" applyFill="1" applyBorder="1" applyAlignment="1" applyProtection="1">
      <alignment vertical="center"/>
    </xf>
    <xf numFmtId="0" fontId="2" fillId="0" borderId="0" xfId="3" applyNumberFormat="1" applyFont="1" applyFill="1" applyBorder="1" applyAlignment="1" applyProtection="1">
      <alignment vertical="center"/>
    </xf>
    <xf numFmtId="0" fontId="2" fillId="0" borderId="36" xfId="3" applyNumberFormat="1" applyFont="1" applyBorder="1" applyAlignment="1">
      <alignment vertical="center"/>
    </xf>
    <xf numFmtId="0" fontId="49" fillId="4" borderId="36" xfId="0" applyFont="1" applyFill="1" applyBorder="1">
      <alignment vertical="center"/>
    </xf>
    <xf numFmtId="0" fontId="2" fillId="0" borderId="35" xfId="3" applyNumberFormat="1" applyFont="1" applyFill="1" applyBorder="1" applyAlignment="1">
      <alignment vertical="center"/>
    </xf>
    <xf numFmtId="0" fontId="2" fillId="0" borderId="36" xfId="3" applyNumberFormat="1" applyFont="1" applyFill="1" applyBorder="1" applyAlignment="1">
      <alignment vertical="center"/>
    </xf>
    <xf numFmtId="0" fontId="2" fillId="0" borderId="17" xfId="3" applyNumberFormat="1" applyFont="1" applyBorder="1" applyAlignment="1">
      <alignment vertical="center"/>
    </xf>
    <xf numFmtId="0" fontId="2" fillId="0" borderId="18" xfId="3" applyNumberFormat="1" applyFont="1" applyFill="1" applyBorder="1" applyAlignment="1">
      <alignment vertical="center"/>
    </xf>
    <xf numFmtId="0" fontId="2" fillId="0" borderId="19" xfId="3" applyNumberFormat="1" applyFont="1" applyFill="1" applyBorder="1" applyAlignment="1">
      <alignment vertical="center"/>
    </xf>
    <xf numFmtId="0" fontId="49" fillId="4" borderId="19" xfId="0" applyFont="1" applyFill="1" applyBorder="1">
      <alignment vertical="center"/>
    </xf>
    <xf numFmtId="0" fontId="49" fillId="4" borderId="35" xfId="0" applyFont="1" applyFill="1" applyBorder="1">
      <alignment vertical="center"/>
    </xf>
    <xf numFmtId="0" fontId="49" fillId="0" borderId="66" xfId="0" applyFont="1" applyBorder="1">
      <alignment vertical="center"/>
    </xf>
    <xf numFmtId="0" fontId="49" fillId="0" borderId="0" xfId="0" applyFont="1">
      <alignment vertical="center"/>
    </xf>
    <xf numFmtId="0" fontId="47" fillId="0" borderId="0" xfId="3" applyNumberFormat="1" applyFont="1" applyBorder="1" applyAlignment="1">
      <alignment vertical="top"/>
    </xf>
    <xf numFmtId="0" fontId="47" fillId="0" borderId="0" xfId="3" applyNumberFormat="1" applyFont="1" applyBorder="1" applyAlignment="1">
      <alignment vertical="center"/>
    </xf>
    <xf numFmtId="0" fontId="47" fillId="0" borderId="0" xfId="3" applyNumberFormat="1" applyFont="1" applyFill="1" applyBorder="1" applyAlignment="1">
      <alignment vertical="center"/>
    </xf>
    <xf numFmtId="0" fontId="0" fillId="0" borderId="0" xfId="3" applyNumberFormat="1" applyFont="1" applyBorder="1" applyAlignment="1">
      <alignment vertical="center"/>
    </xf>
    <xf numFmtId="0" fontId="2" fillId="0" borderId="0" xfId="3" applyNumberFormat="1" applyFont="1" applyBorder="1" applyAlignment="1">
      <alignment vertical="top"/>
    </xf>
    <xf numFmtId="0" fontId="2" fillId="4" borderId="19" xfId="3" applyNumberFormat="1" applyFont="1" applyFill="1" applyBorder="1" applyAlignment="1">
      <alignment vertical="center"/>
    </xf>
    <xf numFmtId="0" fontId="2" fillId="0" borderId="66" xfId="3" applyNumberFormat="1" applyFont="1" applyBorder="1" applyAlignment="1">
      <alignment vertical="center"/>
    </xf>
    <xf numFmtId="0" fontId="50" fillId="0" borderId="0" xfId="0" applyFont="1">
      <alignment vertical="center"/>
    </xf>
    <xf numFmtId="0" fontId="50" fillId="0" borderId="0" xfId="3" applyNumberFormat="1" applyFont="1" applyBorder="1" applyAlignment="1">
      <alignment vertical="top"/>
    </xf>
    <xf numFmtId="0" fontId="50" fillId="0" borderId="0" xfId="3" applyNumberFormat="1" applyFont="1" applyBorder="1" applyAlignment="1">
      <alignment vertical="center"/>
    </xf>
    <xf numFmtId="0" fontId="2" fillId="0" borderId="37" xfId="3" applyNumberFormat="1" applyFont="1" applyBorder="1" applyAlignment="1">
      <alignment vertical="top"/>
    </xf>
    <xf numFmtId="0" fontId="2" fillId="0" borderId="35" xfId="3" applyNumberFormat="1" applyFont="1" applyBorder="1" applyAlignment="1">
      <alignment horizontal="left" vertical="center" wrapText="1"/>
    </xf>
    <xf numFmtId="0" fontId="2" fillId="0" borderId="17" xfId="3" applyNumberFormat="1" applyFont="1" applyBorder="1" applyAlignment="1">
      <alignment vertical="top"/>
    </xf>
    <xf numFmtId="49" fontId="15" fillId="0" borderId="37" xfId="0" applyNumberFormat="1" applyFont="1" applyBorder="1">
      <alignment vertical="center"/>
    </xf>
    <xf numFmtId="49" fontId="15" fillId="0" borderId="35" xfId="0" applyNumberFormat="1" applyFont="1" applyBorder="1">
      <alignment vertical="center"/>
    </xf>
    <xf numFmtId="0" fontId="15" fillId="0" borderId="35" xfId="0" applyFont="1" applyBorder="1">
      <alignment vertical="center"/>
    </xf>
    <xf numFmtId="0" fontId="15" fillId="0" borderId="36" xfId="0" applyFont="1" applyBorder="1">
      <alignment vertical="center"/>
    </xf>
    <xf numFmtId="0" fontId="15" fillId="0" borderId="37" xfId="0" applyFont="1" applyBorder="1">
      <alignment vertical="center"/>
    </xf>
    <xf numFmtId="3" fontId="15" fillId="0" borderId="35" xfId="0" applyNumberFormat="1" applyFont="1" applyBorder="1">
      <alignment vertical="center"/>
    </xf>
    <xf numFmtId="3" fontId="15" fillId="0" borderId="36" xfId="0" applyNumberFormat="1" applyFont="1" applyBorder="1">
      <alignment vertical="center"/>
    </xf>
    <xf numFmtId="3" fontId="15" fillId="0" borderId="37" xfId="0" applyNumberFormat="1" applyFont="1" applyBorder="1">
      <alignment vertical="center"/>
    </xf>
    <xf numFmtId="3" fontId="15" fillId="0" borderId="18" xfId="0" applyNumberFormat="1" applyFont="1" applyBorder="1">
      <alignment vertical="center"/>
    </xf>
    <xf numFmtId="0" fontId="15" fillId="0" borderId="18" xfId="0" applyFont="1" applyBorder="1">
      <alignment vertical="center"/>
    </xf>
    <xf numFmtId="3" fontId="15" fillId="0" borderId="19" xfId="0" applyNumberFormat="1" applyFont="1" applyBorder="1">
      <alignment vertical="center"/>
    </xf>
    <xf numFmtId="0" fontId="15" fillId="0" borderId="2" xfId="0" applyFont="1" applyBorder="1">
      <alignment vertical="center"/>
    </xf>
    <xf numFmtId="3" fontId="15" fillId="0" borderId="0" xfId="0" applyNumberFormat="1" applyFont="1">
      <alignment vertical="center"/>
    </xf>
    <xf numFmtId="3" fontId="15" fillId="0" borderId="59" xfId="0" applyNumberFormat="1" applyFont="1" applyBorder="1">
      <alignment vertical="center"/>
    </xf>
    <xf numFmtId="0" fontId="15" fillId="0" borderId="60" xfId="0" applyFont="1" applyBorder="1">
      <alignment vertical="center"/>
    </xf>
    <xf numFmtId="3" fontId="15" fillId="0" borderId="39" xfId="0" applyNumberFormat="1" applyFont="1" applyBorder="1">
      <alignment vertical="center"/>
    </xf>
    <xf numFmtId="0" fontId="15" fillId="0" borderId="39" xfId="0" applyFont="1" applyBorder="1">
      <alignment vertical="center"/>
    </xf>
    <xf numFmtId="3" fontId="15" fillId="0" borderId="40" xfId="0" applyNumberFormat="1" applyFont="1" applyBorder="1">
      <alignment vertical="center"/>
    </xf>
    <xf numFmtId="0" fontId="30" fillId="0" borderId="37" xfId="0" applyFont="1" applyBorder="1">
      <alignment vertical="center"/>
    </xf>
    <xf numFmtId="0" fontId="30" fillId="0" borderId="35" xfId="0" applyFont="1" applyBorder="1">
      <alignment vertical="center"/>
    </xf>
    <xf numFmtId="0" fontId="30" fillId="0" borderId="36" xfId="0" applyFont="1" applyBorder="1">
      <alignment vertical="center"/>
    </xf>
    <xf numFmtId="0" fontId="30" fillId="0" borderId="19" xfId="0" applyFont="1" applyBorder="1">
      <alignment vertical="center"/>
    </xf>
    <xf numFmtId="3" fontId="30" fillId="0" borderId="0" xfId="0" applyNumberFormat="1" applyFont="1">
      <alignment vertical="center"/>
    </xf>
    <xf numFmtId="0" fontId="30" fillId="0" borderId="59" xfId="0" applyFont="1" applyBorder="1">
      <alignment vertical="center"/>
    </xf>
    <xf numFmtId="0" fontId="30" fillId="0" borderId="40" xfId="0" applyFont="1" applyBorder="1">
      <alignment vertical="center"/>
    </xf>
    <xf numFmtId="0" fontId="2" fillId="0" borderId="0" xfId="3" applyNumberFormat="1" applyFont="1" applyBorder="1" applyAlignment="1" applyProtection="1">
      <alignment vertical="center"/>
    </xf>
    <xf numFmtId="0" fontId="42" fillId="0" borderId="0" xfId="3" applyNumberFormat="1" applyFont="1" applyBorder="1" applyAlignment="1" applyProtection="1">
      <alignment vertical="center"/>
    </xf>
    <xf numFmtId="49" fontId="15" fillId="0" borderId="36" xfId="0" applyNumberFormat="1" applyFont="1" applyBorder="1">
      <alignment vertical="center"/>
    </xf>
    <xf numFmtId="0" fontId="15" fillId="0" borderId="0" xfId="0" applyFont="1" applyAlignment="1">
      <alignment vertical="center" wrapText="1"/>
    </xf>
    <xf numFmtId="0" fontId="52" fillId="0" borderId="3" xfId="0" applyFont="1" applyBorder="1" applyAlignment="1">
      <alignment horizontal="justify" vertical="center"/>
    </xf>
    <xf numFmtId="0" fontId="15" fillId="0" borderId="4" xfId="0" applyFont="1" applyBorder="1">
      <alignment vertical="center"/>
    </xf>
    <xf numFmtId="0" fontId="29" fillId="0" borderId="6" xfId="0" applyFont="1" applyBorder="1">
      <alignment vertical="center"/>
    </xf>
    <xf numFmtId="0" fontId="52" fillId="0" borderId="6" xfId="0" applyFont="1" applyBorder="1" applyAlignment="1">
      <alignment horizontal="justify" vertical="center"/>
    </xf>
    <xf numFmtId="0" fontId="52" fillId="0" borderId="8" xfId="0" applyFont="1" applyBorder="1" applyAlignment="1">
      <alignment horizontal="justify" vertical="center"/>
    </xf>
    <xf numFmtId="0" fontId="15" fillId="0" borderId="9" xfId="0" applyFont="1" applyBorder="1">
      <alignment vertical="center"/>
    </xf>
    <xf numFmtId="0" fontId="30" fillId="0" borderId="60" xfId="0" applyFont="1" applyBorder="1">
      <alignment vertical="center"/>
    </xf>
    <xf numFmtId="0" fontId="30" fillId="0" borderId="39" xfId="0" applyFont="1" applyBorder="1">
      <alignment vertical="center"/>
    </xf>
    <xf numFmtId="0" fontId="30" fillId="4" borderId="19" xfId="0" applyFont="1" applyFill="1" applyBorder="1">
      <alignment vertical="center"/>
    </xf>
    <xf numFmtId="0" fontId="30" fillId="0" borderId="0" xfId="0" applyFont="1" applyAlignment="1">
      <alignment vertical="center" wrapText="1"/>
    </xf>
    <xf numFmtId="0" fontId="2" fillId="0" borderId="0" xfId="0" applyFont="1" applyAlignment="1">
      <alignment vertical="center" wrapText="1"/>
    </xf>
    <xf numFmtId="0" fontId="2" fillId="0" borderId="0" xfId="3" applyNumberFormat="1" applyFont="1" applyBorder="1" applyAlignment="1" applyProtection="1">
      <alignment vertical="center" wrapText="1"/>
    </xf>
    <xf numFmtId="0" fontId="42" fillId="0" borderId="0" xfId="3" applyNumberFormat="1" applyFont="1" applyBorder="1" applyAlignment="1" applyProtection="1">
      <alignment vertical="center" wrapText="1"/>
    </xf>
    <xf numFmtId="0" fontId="2" fillId="0" borderId="0" xfId="3" applyNumberFormat="1" applyFont="1" applyFill="1" applyBorder="1" applyAlignment="1" applyProtection="1">
      <alignment vertical="center" wrapText="1"/>
    </xf>
    <xf numFmtId="0" fontId="43" fillId="0" borderId="0" xfId="3" applyNumberFormat="1" applyFont="1" applyBorder="1" applyAlignment="1" applyProtection="1">
      <alignment vertical="center"/>
    </xf>
    <xf numFmtId="0" fontId="44" fillId="0" borderId="0" xfId="3" applyNumberFormat="1" applyFont="1" applyBorder="1" applyAlignment="1" applyProtection="1">
      <alignment horizontal="left" vertical="center" wrapText="1"/>
    </xf>
    <xf numFmtId="0" fontId="2" fillId="0" borderId="37" xfId="3" applyNumberFormat="1" applyFont="1" applyFill="1" applyBorder="1" applyAlignment="1" applyProtection="1">
      <alignment vertical="center"/>
    </xf>
    <xf numFmtId="0" fontId="2" fillId="0" borderId="35" xfId="3" applyNumberFormat="1" applyFont="1" applyFill="1" applyBorder="1" applyAlignment="1" applyProtection="1">
      <alignment vertical="center"/>
    </xf>
    <xf numFmtId="3" fontId="2" fillId="0" borderId="35" xfId="3" applyNumberFormat="1" applyFont="1" applyFill="1" applyBorder="1" applyAlignment="1" applyProtection="1">
      <alignment vertical="center"/>
    </xf>
    <xf numFmtId="0" fontId="2" fillId="0" borderId="36" xfId="3" applyNumberFormat="1" applyFont="1" applyFill="1" applyBorder="1" applyAlignment="1" applyProtection="1">
      <alignment vertical="center"/>
    </xf>
    <xf numFmtId="3" fontId="2" fillId="0" borderId="0" xfId="3" applyNumberFormat="1" applyFont="1" applyFill="1" applyBorder="1" applyAlignment="1" applyProtection="1">
      <alignment vertical="center"/>
    </xf>
    <xf numFmtId="38" fontId="0" fillId="0" borderId="0" xfId="0" applyNumberFormat="1">
      <alignment vertical="center"/>
    </xf>
    <xf numFmtId="49" fontId="15" fillId="0" borderId="0" xfId="0" applyNumberFormat="1" applyFont="1" applyAlignment="1">
      <alignment horizontal="center" vertical="center"/>
    </xf>
    <xf numFmtId="49" fontId="15" fillId="0" borderId="0" xfId="0" applyNumberFormat="1" applyFont="1" applyAlignment="1">
      <alignment horizontal="left" vertical="center" wrapText="1"/>
    </xf>
    <xf numFmtId="49" fontId="15" fillId="0" borderId="0" xfId="0" applyNumberFormat="1" applyFont="1" applyAlignment="1" applyProtection="1">
      <alignment horizontal="center" vertical="center"/>
      <protection locked="0"/>
    </xf>
    <xf numFmtId="0" fontId="15" fillId="0" borderId="0" xfId="0" applyFont="1" applyAlignment="1" applyProtection="1">
      <alignment horizontal="center" vertical="center"/>
      <protection locked="0"/>
    </xf>
    <xf numFmtId="49" fontId="15" fillId="0" borderId="0" xfId="0" applyNumberFormat="1" applyFont="1" applyAlignment="1">
      <alignment horizontal="left" vertical="center"/>
    </xf>
    <xf numFmtId="0" fontId="15" fillId="0" borderId="69" xfId="0" applyFont="1" applyBorder="1">
      <alignment vertical="center"/>
    </xf>
    <xf numFmtId="0" fontId="2" fillId="0" borderId="70" xfId="3" applyNumberFormat="1" applyFont="1" applyBorder="1" applyAlignment="1">
      <alignment vertical="center"/>
    </xf>
    <xf numFmtId="0" fontId="8" fillId="0" borderId="0" xfId="0" applyFont="1" applyAlignment="1">
      <alignment vertical="center" wrapText="1"/>
    </xf>
    <xf numFmtId="0" fontId="57" fillId="0" borderId="0" xfId="3" applyFont="1" applyBorder="1" applyProtection="1">
      <alignment vertical="center"/>
      <protection locked="0"/>
    </xf>
    <xf numFmtId="0" fontId="2" fillId="0" borderId="73" xfId="3" applyNumberFormat="1" applyFont="1" applyBorder="1" applyAlignment="1">
      <alignment vertical="center"/>
    </xf>
    <xf numFmtId="0" fontId="15" fillId="3" borderId="75" xfId="0" applyFont="1" applyFill="1" applyBorder="1">
      <alignment vertical="center"/>
    </xf>
    <xf numFmtId="0" fontId="2" fillId="0" borderId="70" xfId="3" applyNumberFormat="1" applyFont="1" applyFill="1" applyBorder="1" applyAlignment="1">
      <alignment vertical="center"/>
    </xf>
    <xf numFmtId="0" fontId="15" fillId="3" borderId="76" xfId="0" applyFont="1" applyFill="1" applyBorder="1">
      <alignment vertical="center"/>
    </xf>
    <xf numFmtId="0" fontId="29" fillId="3" borderId="73" xfId="0" applyFont="1" applyFill="1" applyBorder="1">
      <alignment vertical="center"/>
    </xf>
    <xf numFmtId="0" fontId="15" fillId="3" borderId="73" xfId="0" applyFont="1" applyFill="1" applyBorder="1">
      <alignment vertical="center"/>
    </xf>
    <xf numFmtId="0" fontId="15" fillId="3" borderId="74" xfId="0" applyFont="1" applyFill="1" applyBorder="1">
      <alignment vertical="center"/>
    </xf>
    <xf numFmtId="0" fontId="15" fillId="3" borderId="77" xfId="0" applyFont="1" applyFill="1" applyBorder="1">
      <alignment vertical="center"/>
    </xf>
    <xf numFmtId="0" fontId="29" fillId="3" borderId="70" xfId="0" applyFont="1" applyFill="1" applyBorder="1">
      <alignment vertical="center"/>
    </xf>
    <xf numFmtId="0" fontId="15" fillId="3" borderId="70" xfId="0" applyFont="1" applyFill="1" applyBorder="1">
      <alignment vertical="center"/>
    </xf>
    <xf numFmtId="0" fontId="15" fillId="3" borderId="78" xfId="0" applyFont="1" applyFill="1" applyBorder="1">
      <alignment vertical="center"/>
    </xf>
    <xf numFmtId="0" fontId="27" fillId="0" borderId="0" xfId="0" applyFont="1">
      <alignment vertical="center"/>
    </xf>
    <xf numFmtId="0" fontId="15" fillId="0" borderId="0" xfId="0" applyFont="1" applyProtection="1">
      <alignment vertical="center"/>
      <protection locked="0"/>
    </xf>
    <xf numFmtId="0" fontId="60" fillId="0" borderId="0" xfId="0" applyFont="1">
      <alignment vertical="center"/>
    </xf>
    <xf numFmtId="0" fontId="61" fillId="0" borderId="0" xfId="0" applyFont="1">
      <alignment vertical="center"/>
    </xf>
    <xf numFmtId="0" fontId="8" fillId="0" borderId="39" xfId="0" applyFont="1" applyBorder="1" applyAlignment="1">
      <alignment horizontal="center" vertical="center"/>
    </xf>
    <xf numFmtId="0" fontId="11" fillId="0" borderId="0" xfId="0" applyFont="1">
      <alignment vertical="center"/>
    </xf>
    <xf numFmtId="0" fontId="15" fillId="0" borderId="0" xfId="0" applyFont="1" applyAlignment="1">
      <alignment horizontal="center" vertical="center"/>
    </xf>
    <xf numFmtId="0" fontId="8" fillId="0" borderId="0" xfId="0" applyFont="1" applyAlignment="1">
      <alignment horizontal="center" vertical="center"/>
    </xf>
    <xf numFmtId="3" fontId="0" fillId="0" borderId="0" xfId="0" applyNumberFormat="1">
      <alignment vertical="center"/>
    </xf>
    <xf numFmtId="0" fontId="62" fillId="0" borderId="0" xfId="0" applyFont="1" applyAlignment="1">
      <alignment horizontal="left" vertical="center" wrapText="1"/>
    </xf>
    <xf numFmtId="49" fontId="27" fillId="4" borderId="63" xfId="0" applyNumberFormat="1" applyFont="1" applyFill="1" applyBorder="1" applyAlignment="1" applyProtection="1">
      <alignment horizontal="center" vertical="center"/>
      <protection locked="0"/>
    </xf>
    <xf numFmtId="49" fontId="27" fillId="4" borderId="64" xfId="0" applyNumberFormat="1" applyFont="1" applyFill="1" applyBorder="1" applyAlignment="1" applyProtection="1">
      <alignment horizontal="center" vertical="center"/>
      <protection locked="0"/>
    </xf>
    <xf numFmtId="49" fontId="27" fillId="4" borderId="66" xfId="0" applyNumberFormat="1" applyFont="1" applyFill="1" applyBorder="1" applyAlignment="1" applyProtection="1">
      <alignment horizontal="center" vertical="center"/>
      <protection locked="0"/>
    </xf>
    <xf numFmtId="0" fontId="59" fillId="0" borderId="0" xfId="0" applyFont="1" applyAlignment="1">
      <alignment horizontal="center" vertical="center"/>
    </xf>
    <xf numFmtId="0" fontId="58" fillId="0" borderId="0" xfId="0" applyFont="1" applyAlignment="1">
      <alignment horizontal="left" vertical="top" wrapText="1"/>
    </xf>
    <xf numFmtId="0" fontId="8" fillId="4" borderId="72" xfId="0" applyFont="1" applyFill="1" applyBorder="1" applyAlignment="1" applyProtection="1">
      <alignment horizontal="center" vertical="center"/>
      <protection locked="0"/>
    </xf>
    <xf numFmtId="0" fontId="8" fillId="4" borderId="35" xfId="0" applyFont="1" applyFill="1" applyBorder="1" applyAlignment="1" applyProtection="1">
      <alignment horizontal="center" vertical="center"/>
      <protection locked="0"/>
    </xf>
    <xf numFmtId="0" fontId="8" fillId="4" borderId="36" xfId="0" applyFont="1" applyFill="1" applyBorder="1" applyAlignment="1" applyProtection="1">
      <alignment horizontal="center" vertical="center"/>
      <protection locked="0"/>
    </xf>
    <xf numFmtId="0" fontId="56" fillId="0" borderId="37" xfId="0" applyFont="1" applyBorder="1" applyAlignment="1" applyProtection="1">
      <alignment horizontal="center" vertical="center" wrapText="1"/>
      <protection locked="0"/>
    </xf>
    <xf numFmtId="0" fontId="56" fillId="0" borderId="35" xfId="0" applyFont="1" applyBorder="1" applyAlignment="1" applyProtection="1">
      <alignment horizontal="center" vertical="center"/>
      <protection locked="0"/>
    </xf>
    <xf numFmtId="0" fontId="9" fillId="0" borderId="0" xfId="0" applyFont="1" applyAlignment="1">
      <alignment horizontal="center" vertical="center"/>
    </xf>
    <xf numFmtId="0" fontId="12" fillId="0" borderId="0" xfId="0" applyFont="1" applyAlignment="1">
      <alignment horizontal="left" vertical="center"/>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8" fillId="0" borderId="41" xfId="0" applyFont="1" applyBorder="1" applyAlignment="1">
      <alignment horizontal="left" vertical="center"/>
    </xf>
    <xf numFmtId="0" fontId="8" fillId="0" borderId="42" xfId="0" applyFont="1" applyBorder="1" applyAlignment="1">
      <alignment horizontal="left" vertical="center"/>
    </xf>
    <xf numFmtId="0" fontId="8" fillId="0" borderId="43" xfId="0" applyFont="1" applyBorder="1" applyAlignment="1">
      <alignment horizontal="left" vertical="center"/>
    </xf>
    <xf numFmtId="0" fontId="8" fillId="0" borderId="44" xfId="0" applyFont="1" applyBorder="1" applyAlignment="1">
      <alignment horizontal="left" vertical="center"/>
    </xf>
    <xf numFmtId="0" fontId="8" fillId="0" borderId="45" xfId="0" applyFont="1" applyBorder="1" applyAlignment="1">
      <alignment horizontal="left" vertical="center"/>
    </xf>
    <xf numFmtId="0" fontId="8" fillId="0" borderId="79" xfId="0" applyFont="1" applyBorder="1" applyAlignment="1">
      <alignment horizontal="left" vertical="center"/>
    </xf>
    <xf numFmtId="0" fontId="15" fillId="4" borderId="25" xfId="0" applyFont="1" applyFill="1" applyBorder="1" applyAlignment="1" applyProtection="1">
      <alignment horizontal="left" vertical="top"/>
      <protection locked="0"/>
    </xf>
    <xf numFmtId="0" fontId="15" fillId="4" borderId="26" xfId="0" applyFont="1" applyFill="1" applyBorder="1" applyAlignment="1" applyProtection="1">
      <alignment horizontal="left" vertical="top"/>
      <protection locked="0"/>
    </xf>
    <xf numFmtId="0" fontId="8" fillId="5" borderId="30" xfId="0" applyFont="1" applyFill="1" applyBorder="1" applyAlignment="1" applyProtection="1">
      <alignment horizontal="left" vertical="center"/>
      <protection locked="0"/>
    </xf>
    <xf numFmtId="0" fontId="8" fillId="5" borderId="28" xfId="0" applyFont="1" applyFill="1" applyBorder="1" applyAlignment="1" applyProtection="1">
      <alignment horizontal="left" vertical="center"/>
      <protection locked="0"/>
    </xf>
    <xf numFmtId="0" fontId="8" fillId="5" borderId="29" xfId="0" applyFont="1" applyFill="1" applyBorder="1" applyAlignment="1" applyProtection="1">
      <alignment horizontal="left" vertical="center"/>
      <protection locked="0"/>
    </xf>
    <xf numFmtId="0" fontId="8" fillId="5" borderId="31" xfId="0" applyFont="1" applyFill="1" applyBorder="1" applyAlignment="1" applyProtection="1">
      <alignment horizontal="left" vertical="center"/>
      <protection locked="0"/>
    </xf>
    <xf numFmtId="0" fontId="8" fillId="5" borderId="37" xfId="0" applyFont="1" applyFill="1" applyBorder="1" applyAlignment="1" applyProtection="1">
      <alignment horizontal="left" vertical="center"/>
      <protection locked="0"/>
    </xf>
    <xf numFmtId="0" fontId="8" fillId="5" borderId="35" xfId="0" applyFont="1" applyFill="1" applyBorder="1" applyAlignment="1" applyProtection="1">
      <alignment horizontal="left" vertical="center"/>
      <protection locked="0"/>
    </xf>
    <xf numFmtId="0" fontId="8" fillId="5" borderId="36" xfId="0" applyFont="1" applyFill="1" applyBorder="1" applyAlignment="1" applyProtection="1">
      <alignment horizontal="left" vertical="center"/>
      <protection locked="0"/>
    </xf>
    <xf numFmtId="0" fontId="8" fillId="5" borderId="71" xfId="0" applyFont="1" applyFill="1" applyBorder="1" applyAlignment="1" applyProtection="1">
      <alignment horizontal="left" vertical="center"/>
      <protection locked="0"/>
    </xf>
    <xf numFmtId="0" fontId="25" fillId="5" borderId="34" xfId="0" applyFont="1" applyFill="1" applyBorder="1" applyAlignment="1" applyProtection="1">
      <alignment horizontal="left" vertical="center"/>
      <protection locked="0"/>
    </xf>
    <xf numFmtId="0" fontId="25" fillId="5" borderId="35" xfId="0" applyFont="1" applyFill="1" applyBorder="1" applyAlignment="1" applyProtection="1">
      <alignment horizontal="left" vertical="center"/>
      <protection locked="0"/>
    </xf>
    <xf numFmtId="0" fontId="25" fillId="5" borderId="71" xfId="0" applyFont="1" applyFill="1" applyBorder="1" applyAlignment="1" applyProtection="1">
      <alignment horizontal="left" vertical="center"/>
      <protection locked="0"/>
    </xf>
    <xf numFmtId="0" fontId="8" fillId="4" borderId="80" xfId="0" applyFont="1" applyFill="1" applyBorder="1" applyAlignment="1" applyProtection="1">
      <alignment horizontal="left" vertical="center"/>
      <protection locked="0"/>
    </xf>
    <xf numFmtId="0" fontId="8" fillId="4" borderId="9" xfId="0" applyFont="1" applyFill="1" applyBorder="1" applyAlignment="1" applyProtection="1">
      <alignment horizontal="left" vertical="center"/>
      <protection locked="0"/>
    </xf>
    <xf numFmtId="0" fontId="8" fillId="4" borderId="10" xfId="0" applyFont="1" applyFill="1" applyBorder="1" applyAlignment="1" applyProtection="1">
      <alignment horizontal="left" vertical="center"/>
      <protection locked="0"/>
    </xf>
    <xf numFmtId="0" fontId="8" fillId="0" borderId="47" xfId="0" applyFont="1" applyBorder="1" applyAlignment="1">
      <alignment horizontal="left" vertical="center" wrapText="1"/>
    </xf>
    <xf numFmtId="0" fontId="8" fillId="0" borderId="23" xfId="0" applyFont="1" applyBorder="1" applyAlignment="1">
      <alignment horizontal="left" vertical="center" wrapText="1"/>
    </xf>
    <xf numFmtId="0" fontId="8" fillId="0" borderId="47" xfId="0" applyFont="1" applyBorder="1" applyAlignment="1">
      <alignment horizontal="left" vertical="center"/>
    </xf>
    <xf numFmtId="49" fontId="8" fillId="4" borderId="47" xfId="0" applyNumberFormat="1" applyFont="1" applyFill="1" applyBorder="1" applyAlignment="1" applyProtection="1">
      <alignment horizontal="left" vertical="center"/>
      <protection locked="0"/>
    </xf>
    <xf numFmtId="0" fontId="8" fillId="5" borderId="23" xfId="0" applyFont="1" applyFill="1" applyBorder="1" applyAlignment="1" applyProtection="1">
      <alignment horizontal="left" vertical="center"/>
      <protection locked="0"/>
    </xf>
    <xf numFmtId="0" fontId="15" fillId="0" borderId="23" xfId="0" applyFont="1" applyBorder="1" applyAlignment="1">
      <alignment horizontal="left" vertical="center" wrapText="1"/>
    </xf>
    <xf numFmtId="0" fontId="15" fillId="0" borderId="23" xfId="0" applyFont="1" applyBorder="1" applyAlignment="1">
      <alignment horizontal="left" vertical="center"/>
    </xf>
    <xf numFmtId="0" fontId="8" fillId="4" borderId="23" xfId="0" applyFont="1" applyFill="1" applyBorder="1" applyAlignment="1" applyProtection="1">
      <alignment horizontal="left" vertical="center"/>
      <protection locked="0"/>
    </xf>
    <xf numFmtId="0" fontId="8" fillId="4" borderId="23" xfId="0" applyFont="1" applyFill="1" applyBorder="1" applyAlignment="1" applyProtection="1">
      <alignment horizontal="left" vertical="top"/>
      <protection locked="0"/>
    </xf>
    <xf numFmtId="49" fontId="8" fillId="4" borderId="24" xfId="0" applyNumberFormat="1" applyFont="1" applyFill="1" applyBorder="1" applyAlignment="1" applyProtection="1">
      <alignment horizontal="left" vertical="center"/>
      <protection locked="0"/>
    </xf>
    <xf numFmtId="49" fontId="8" fillId="4" borderId="20" xfId="0" applyNumberFormat="1" applyFont="1" applyFill="1" applyBorder="1" applyAlignment="1" applyProtection="1">
      <alignment horizontal="left" vertical="center"/>
      <protection locked="0"/>
    </xf>
    <xf numFmtId="49" fontId="8" fillId="4" borderId="21" xfId="0" applyNumberFormat="1" applyFont="1" applyFill="1" applyBorder="1" applyAlignment="1" applyProtection="1">
      <alignment horizontal="left" vertical="center"/>
      <protection locked="0"/>
    </xf>
    <xf numFmtId="49" fontId="8" fillId="4" borderId="23" xfId="0" applyNumberFormat="1" applyFont="1" applyFill="1" applyBorder="1" applyAlignment="1" applyProtection="1">
      <alignment horizontal="left" vertical="center"/>
      <protection locked="0"/>
    </xf>
    <xf numFmtId="0" fontId="8" fillId="4" borderId="42" xfId="0" applyFont="1" applyFill="1" applyBorder="1" applyAlignment="1" applyProtection="1">
      <alignment horizontal="left" vertical="center" wrapText="1"/>
      <protection locked="0"/>
    </xf>
    <xf numFmtId="0" fontId="8" fillId="4" borderId="23" xfId="0" applyFont="1" applyFill="1" applyBorder="1" applyAlignment="1" applyProtection="1">
      <alignment horizontal="left" vertical="center" wrapText="1"/>
      <protection locked="0"/>
    </xf>
    <xf numFmtId="0" fontId="8" fillId="0" borderId="48" xfId="0" applyFont="1" applyBorder="1" applyAlignment="1">
      <alignment horizontal="left" vertical="center"/>
    </xf>
    <xf numFmtId="0" fontId="8" fillId="4" borderId="20" xfId="0" applyFont="1" applyFill="1" applyBorder="1" applyAlignment="1" applyProtection="1">
      <alignment horizontal="left" vertical="top" wrapText="1"/>
      <protection locked="0"/>
    </xf>
    <xf numFmtId="0" fontId="8" fillId="4" borderId="21" xfId="0" applyFont="1" applyFill="1" applyBorder="1" applyAlignment="1" applyProtection="1">
      <alignment horizontal="left" vertical="top" wrapText="1"/>
      <protection locked="0"/>
    </xf>
    <xf numFmtId="0" fontId="8" fillId="4" borderId="49" xfId="0" applyFont="1" applyFill="1" applyBorder="1" applyAlignment="1" applyProtection="1">
      <alignment horizontal="left" vertical="top" wrapText="1"/>
      <protection locked="0"/>
    </xf>
    <xf numFmtId="0" fontId="8" fillId="4" borderId="48" xfId="0" applyFont="1" applyFill="1" applyBorder="1" applyAlignment="1" applyProtection="1">
      <alignment horizontal="left" vertical="top" wrapText="1"/>
      <protection locked="0"/>
    </xf>
    <xf numFmtId="0" fontId="23" fillId="0" borderId="23" xfId="0" applyFont="1" applyBorder="1" applyAlignment="1">
      <alignment horizontal="left" vertical="center"/>
    </xf>
    <xf numFmtId="0" fontId="11" fillId="0" borderId="47" xfId="0" applyFont="1" applyBorder="1" applyAlignment="1">
      <alignment horizontal="left" vertical="center" wrapText="1"/>
    </xf>
    <xf numFmtId="0" fontId="11" fillId="0" borderId="23" xfId="0" applyFont="1" applyBorder="1" applyAlignment="1">
      <alignment horizontal="left" vertical="center" wrapText="1"/>
    </xf>
    <xf numFmtId="0" fontId="8" fillId="0" borderId="47" xfId="0" applyFont="1" applyBorder="1" applyAlignment="1">
      <alignment horizontal="center" vertical="center" wrapText="1"/>
    </xf>
    <xf numFmtId="0" fontId="8" fillId="0" borderId="47" xfId="0" applyFont="1" applyBorder="1" applyAlignment="1">
      <alignment horizontal="center" vertical="center"/>
    </xf>
    <xf numFmtId="0" fontId="23" fillId="0" borderId="23" xfId="0" applyFont="1" applyBorder="1" applyAlignment="1">
      <alignment horizontal="left" vertical="center" wrapText="1"/>
    </xf>
    <xf numFmtId="0" fontId="25" fillId="0" borderId="37" xfId="0" applyFont="1" applyBorder="1" applyAlignment="1">
      <alignment horizontal="left" vertical="center"/>
    </xf>
    <xf numFmtId="0" fontId="25" fillId="0" borderId="35" xfId="0" applyFont="1" applyBorder="1" applyAlignment="1">
      <alignment horizontal="left" vertical="center"/>
    </xf>
    <xf numFmtId="0" fontId="25" fillId="0" borderId="36" xfId="0" applyFont="1" applyBorder="1" applyAlignment="1">
      <alignment horizontal="left" vertical="center"/>
    </xf>
    <xf numFmtId="0" fontId="8" fillId="5" borderId="37" xfId="0" applyFont="1" applyFill="1" applyBorder="1" applyAlignment="1" applyProtection="1">
      <alignment horizontal="center" vertical="center"/>
      <protection locked="0"/>
    </xf>
    <xf numFmtId="0" fontId="8" fillId="5" borderId="35" xfId="0" applyFont="1" applyFill="1" applyBorder="1" applyAlignment="1" applyProtection="1">
      <alignment horizontal="center" vertical="center"/>
      <protection locked="0"/>
    </xf>
    <xf numFmtId="0" fontId="8" fillId="5" borderId="36" xfId="0" applyFont="1" applyFill="1" applyBorder="1" applyAlignment="1" applyProtection="1">
      <alignment horizontal="center" vertical="center"/>
      <protection locked="0"/>
    </xf>
    <xf numFmtId="0" fontId="15" fillId="0" borderId="24" xfId="0" applyFont="1" applyBorder="1" applyAlignment="1">
      <alignment horizontal="left" vertical="top" wrapText="1"/>
    </xf>
    <xf numFmtId="0" fontId="15" fillId="0" borderId="20" xfId="0" applyFont="1" applyBorder="1" applyAlignment="1">
      <alignment horizontal="left" vertical="top"/>
    </xf>
    <xf numFmtId="0" fontId="15" fillId="0" borderId="21" xfId="0" applyFont="1" applyBorder="1" applyAlignment="1">
      <alignment horizontal="left" vertical="top"/>
    </xf>
    <xf numFmtId="0" fontId="8" fillId="5" borderId="24" xfId="0" applyFont="1" applyFill="1" applyBorder="1" applyAlignment="1" applyProtection="1">
      <alignment horizontal="center" vertical="center"/>
      <protection locked="0"/>
    </xf>
    <xf numFmtId="0" fontId="8" fillId="5" borderId="20" xfId="0" applyFont="1" applyFill="1" applyBorder="1" applyAlignment="1" applyProtection="1">
      <alignment horizontal="center" vertical="center"/>
      <protection locked="0"/>
    </xf>
    <xf numFmtId="0" fontId="8" fillId="5" borderId="21" xfId="0" applyFont="1" applyFill="1" applyBorder="1" applyAlignment="1" applyProtection="1">
      <alignment horizontal="center" vertical="center"/>
      <protection locked="0"/>
    </xf>
    <xf numFmtId="0" fontId="8" fillId="0" borderId="0" xfId="0" applyFont="1" applyAlignment="1">
      <alignment horizontal="left" vertical="top" wrapText="1"/>
    </xf>
    <xf numFmtId="0" fontId="8" fillId="0" borderId="51" xfId="0" applyFont="1" applyBorder="1" applyAlignment="1">
      <alignment horizontal="left" vertical="top"/>
    </xf>
    <xf numFmtId="0" fontId="8" fillId="0" borderId="56" xfId="0" applyFont="1" applyBorder="1" applyAlignment="1">
      <alignment horizontal="left" vertical="top" wrapText="1"/>
    </xf>
    <xf numFmtId="0" fontId="8" fillId="4" borderId="1" xfId="0" applyFont="1" applyFill="1" applyBorder="1" applyAlignment="1">
      <alignment horizontal="center" vertical="center"/>
    </xf>
    <xf numFmtId="0" fontId="8" fillId="4" borderId="30" xfId="0" applyFont="1" applyFill="1" applyBorder="1" applyAlignment="1" applyProtection="1">
      <alignment horizontal="left" vertical="center"/>
      <protection locked="0"/>
    </xf>
    <xf numFmtId="0" fontId="8" fillId="4" borderId="28" xfId="0" applyFont="1" applyFill="1" applyBorder="1" applyAlignment="1" applyProtection="1">
      <alignment horizontal="left" vertical="center"/>
      <protection locked="0"/>
    </xf>
    <xf numFmtId="0" fontId="8" fillId="4" borderId="29" xfId="0" applyFont="1" applyFill="1" applyBorder="1" applyAlignment="1" applyProtection="1">
      <alignment horizontal="left" vertical="center"/>
      <protection locked="0"/>
    </xf>
    <xf numFmtId="0" fontId="8" fillId="0" borderId="1" xfId="0" applyFont="1" applyBorder="1" applyAlignment="1">
      <alignment horizontal="center" vertical="center"/>
    </xf>
    <xf numFmtId="0" fontId="8" fillId="4" borderId="17" xfId="0" applyFont="1" applyFill="1" applyBorder="1" applyAlignment="1">
      <alignment horizontal="center" vertical="center"/>
    </xf>
    <xf numFmtId="0" fontId="8" fillId="4" borderId="19"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59" xfId="0" applyFont="1" applyFill="1" applyBorder="1" applyAlignment="1">
      <alignment horizontal="center" vertical="center"/>
    </xf>
    <xf numFmtId="0" fontId="8" fillId="4" borderId="60" xfId="0" applyFont="1" applyFill="1" applyBorder="1" applyAlignment="1">
      <alignment horizontal="center" vertical="center"/>
    </xf>
    <xf numFmtId="0" fontId="8" fillId="4" borderId="40" xfId="0" applyFont="1" applyFill="1" applyBorder="1" applyAlignment="1">
      <alignment horizontal="center" vertical="center"/>
    </xf>
    <xf numFmtId="0" fontId="8" fillId="4" borderId="17" xfId="0" applyFont="1" applyFill="1" applyBorder="1" applyAlignment="1" applyProtection="1">
      <alignment horizontal="center" vertical="top"/>
      <protection locked="0"/>
    </xf>
    <xf numFmtId="0" fontId="8" fillId="4" borderId="18" xfId="0" applyFont="1" applyFill="1" applyBorder="1" applyAlignment="1" applyProtection="1">
      <alignment horizontal="center" vertical="top"/>
      <protection locked="0"/>
    </xf>
    <xf numFmtId="0" fontId="8" fillId="4" borderId="19" xfId="0" applyFont="1" applyFill="1" applyBorder="1" applyAlignment="1" applyProtection="1">
      <alignment horizontal="center" vertical="top"/>
      <protection locked="0"/>
    </xf>
    <xf numFmtId="0" fontId="8" fillId="4" borderId="2" xfId="0" applyFont="1" applyFill="1" applyBorder="1" applyAlignment="1" applyProtection="1">
      <alignment horizontal="center" vertical="top"/>
      <protection locked="0"/>
    </xf>
    <xf numFmtId="0" fontId="8" fillId="4" borderId="0" xfId="0" applyFont="1" applyFill="1" applyAlignment="1" applyProtection="1">
      <alignment horizontal="center" vertical="top"/>
      <protection locked="0"/>
    </xf>
    <xf numFmtId="0" fontId="8" fillId="4" borderId="59" xfId="0" applyFont="1" applyFill="1" applyBorder="1" applyAlignment="1" applyProtection="1">
      <alignment horizontal="center" vertical="top"/>
      <protection locked="0"/>
    </xf>
    <xf numFmtId="0" fontId="8" fillId="4" borderId="60" xfId="0" applyFont="1" applyFill="1" applyBorder="1" applyAlignment="1" applyProtection="1">
      <alignment horizontal="center" vertical="top"/>
      <protection locked="0"/>
    </xf>
    <xf numFmtId="0" fontId="8" fillId="4" borderId="39" xfId="0" applyFont="1" applyFill="1" applyBorder="1" applyAlignment="1" applyProtection="1">
      <alignment horizontal="center" vertical="top"/>
      <protection locked="0"/>
    </xf>
    <xf numFmtId="0" fontId="8" fillId="4" borderId="40" xfId="0" applyFont="1" applyFill="1" applyBorder="1" applyAlignment="1" applyProtection="1">
      <alignment horizontal="center" vertical="top"/>
      <protection locked="0"/>
    </xf>
    <xf numFmtId="0" fontId="62" fillId="0" borderId="0" xfId="0" applyFont="1" applyAlignment="1">
      <alignment horizontal="left" vertical="top" wrapText="1"/>
    </xf>
    <xf numFmtId="0" fontId="15" fillId="0" borderId="0" xfId="0" applyFont="1" applyAlignment="1">
      <alignment horizontal="center" vertical="center"/>
    </xf>
    <xf numFmtId="0" fontId="8" fillId="4" borderId="18" xfId="0" applyFont="1" applyFill="1" applyBorder="1" applyAlignment="1">
      <alignment horizontal="center" vertical="center"/>
    </xf>
    <xf numFmtId="0" fontId="8" fillId="4" borderId="0" xfId="0" applyFont="1" applyFill="1" applyAlignment="1">
      <alignment horizontal="center" vertical="center"/>
    </xf>
    <xf numFmtId="0" fontId="8" fillId="4" borderId="39" xfId="0" applyFont="1" applyFill="1" applyBorder="1" applyAlignment="1">
      <alignment horizontal="center" vertical="center"/>
    </xf>
    <xf numFmtId="0" fontId="8" fillId="4" borderId="37" xfId="0" applyFont="1" applyFill="1" applyBorder="1" applyAlignment="1">
      <alignment horizontal="center" vertical="center"/>
    </xf>
    <xf numFmtId="0" fontId="8" fillId="4" borderId="35" xfId="0" applyFont="1" applyFill="1" applyBorder="1" applyAlignment="1">
      <alignment horizontal="center" vertical="center"/>
    </xf>
    <xf numFmtId="0" fontId="8" fillId="4" borderId="36" xfId="0" applyFont="1" applyFill="1" applyBorder="1" applyAlignment="1">
      <alignment horizontal="center" vertical="center"/>
    </xf>
    <xf numFmtId="3" fontId="30" fillId="0" borderId="17" xfId="0" applyNumberFormat="1" applyFont="1" applyBorder="1" applyAlignment="1">
      <alignment horizontal="right" vertical="center"/>
    </xf>
    <xf numFmtId="3" fontId="30" fillId="0" borderId="18" xfId="0" applyNumberFormat="1" applyFont="1" applyBorder="1" applyAlignment="1">
      <alignment horizontal="right" vertical="center"/>
    </xf>
    <xf numFmtId="3" fontId="30" fillId="0" borderId="60" xfId="0" applyNumberFormat="1" applyFont="1" applyBorder="1" applyAlignment="1">
      <alignment horizontal="right" vertical="center"/>
    </xf>
    <xf numFmtId="3" fontId="30" fillId="0" borderId="39" xfId="0" applyNumberFormat="1" applyFont="1" applyBorder="1" applyAlignment="1">
      <alignment horizontal="right" vertical="center"/>
    </xf>
    <xf numFmtId="3" fontId="30" fillId="0" borderId="37" xfId="3" applyNumberFormat="1" applyFont="1" applyFill="1" applyBorder="1" applyAlignment="1" applyProtection="1">
      <alignment horizontal="right" vertical="top"/>
    </xf>
    <xf numFmtId="3" fontId="30" fillId="0" borderId="35" xfId="3" applyNumberFormat="1" applyFont="1" applyFill="1" applyBorder="1" applyAlignment="1" applyProtection="1">
      <alignment horizontal="right" vertical="top"/>
    </xf>
    <xf numFmtId="0" fontId="15" fillId="0" borderId="51" xfId="0" applyFont="1" applyBorder="1" applyAlignment="1">
      <alignment horizontal="left" vertical="top"/>
    </xf>
    <xf numFmtId="0" fontId="15" fillId="0" borderId="0" xfId="0" applyFont="1" applyAlignment="1">
      <alignment horizontal="left" vertical="top" wrapText="1"/>
    </xf>
    <xf numFmtId="0" fontId="15" fillId="0" borderId="56" xfId="0" applyFont="1" applyBorder="1" applyAlignment="1">
      <alignment horizontal="left" vertical="top" wrapText="1"/>
    </xf>
    <xf numFmtId="49" fontId="15" fillId="0" borderId="17" xfId="0" applyNumberFormat="1" applyFont="1" applyBorder="1" applyAlignment="1">
      <alignment horizontal="left" vertical="top"/>
    </xf>
    <xf numFmtId="49" fontId="15" fillId="0" borderId="18" xfId="0" applyNumberFormat="1" applyFont="1" applyBorder="1" applyAlignment="1">
      <alignment horizontal="left" vertical="top"/>
    </xf>
    <xf numFmtId="49" fontId="15" fillId="0" borderId="18" xfId="0" applyNumberFormat="1" applyFont="1" applyBorder="1" applyAlignment="1">
      <alignment horizontal="left" vertical="top" wrapText="1"/>
    </xf>
    <xf numFmtId="49" fontId="15" fillId="0" borderId="19" xfId="0" applyNumberFormat="1" applyFont="1" applyBorder="1" applyAlignment="1">
      <alignment horizontal="left" vertical="top" wrapText="1"/>
    </xf>
    <xf numFmtId="49" fontId="15" fillId="0" borderId="37" xfId="0" applyNumberFormat="1" applyFont="1" applyBorder="1" applyAlignment="1">
      <alignment horizontal="center" vertical="center"/>
    </xf>
    <xf numFmtId="49" fontId="15" fillId="0" borderId="35" xfId="0" applyNumberFormat="1" applyFont="1" applyBorder="1" applyAlignment="1">
      <alignment horizontal="center" vertical="center"/>
    </xf>
    <xf numFmtId="49" fontId="15" fillId="0" borderId="36" xfId="0" applyNumberFormat="1" applyFont="1" applyBorder="1" applyAlignment="1">
      <alignment horizontal="center" vertical="center"/>
    </xf>
    <xf numFmtId="3" fontId="15" fillId="4" borderId="37" xfId="0" applyNumberFormat="1" applyFont="1" applyFill="1" applyBorder="1" applyAlignment="1" applyProtection="1">
      <alignment horizontal="left" vertical="top"/>
      <protection locked="0"/>
    </xf>
    <xf numFmtId="3" fontId="15" fillId="4" borderId="35" xfId="0" applyNumberFormat="1" applyFont="1" applyFill="1" applyBorder="1" applyAlignment="1" applyProtection="1">
      <alignment horizontal="left" vertical="top"/>
      <protection locked="0"/>
    </xf>
    <xf numFmtId="3" fontId="15" fillId="4" borderId="36" xfId="0" applyNumberFormat="1" applyFont="1" applyFill="1" applyBorder="1" applyAlignment="1" applyProtection="1">
      <alignment horizontal="left" vertical="top"/>
      <protection locked="0"/>
    </xf>
    <xf numFmtId="49" fontId="15" fillId="0" borderId="35" xfId="0" applyNumberFormat="1" applyFont="1" applyBorder="1" applyAlignment="1">
      <alignment horizontal="left" vertical="top" wrapText="1"/>
    </xf>
    <xf numFmtId="49" fontId="15" fillId="0" borderId="36" xfId="0" applyNumberFormat="1" applyFont="1" applyBorder="1" applyAlignment="1">
      <alignment horizontal="left" vertical="top" wrapText="1"/>
    </xf>
    <xf numFmtId="49" fontId="15" fillId="5" borderId="37" xfId="0" applyNumberFormat="1" applyFont="1" applyFill="1" applyBorder="1" applyAlignment="1" applyProtection="1">
      <alignment horizontal="center" vertical="center"/>
      <protection locked="0"/>
    </xf>
    <xf numFmtId="49" fontId="15" fillId="5" borderId="35" xfId="0" applyNumberFormat="1" applyFont="1" applyFill="1" applyBorder="1" applyAlignment="1" applyProtection="1">
      <alignment horizontal="center" vertical="center"/>
      <protection locked="0"/>
    </xf>
    <xf numFmtId="49" fontId="15" fillId="5" borderId="36" xfId="0" applyNumberFormat="1" applyFont="1" applyFill="1" applyBorder="1" applyAlignment="1" applyProtection="1">
      <alignment horizontal="center" vertical="center"/>
      <protection locked="0"/>
    </xf>
    <xf numFmtId="0" fontId="15" fillId="4" borderId="37" xfId="0" applyFont="1" applyFill="1" applyBorder="1" applyAlignment="1" applyProtection="1">
      <alignment horizontal="center" vertical="center"/>
      <protection locked="0"/>
    </xf>
    <xf numFmtId="0" fontId="15" fillId="4" borderId="35" xfId="0" applyFont="1" applyFill="1" applyBorder="1" applyAlignment="1" applyProtection="1">
      <alignment horizontal="center" vertical="center"/>
      <protection locked="0"/>
    </xf>
    <xf numFmtId="0" fontId="15" fillId="4" borderId="36" xfId="0" applyFont="1" applyFill="1" applyBorder="1" applyAlignment="1" applyProtection="1">
      <alignment horizontal="center" vertical="center"/>
      <protection locked="0"/>
    </xf>
    <xf numFmtId="0" fontId="30" fillId="0" borderId="0" xfId="0" applyFont="1" applyAlignment="1">
      <alignment horizontal="left" vertical="center" wrapText="1"/>
    </xf>
    <xf numFmtId="0" fontId="30" fillId="6" borderId="37" xfId="0" applyFont="1" applyFill="1" applyBorder="1" applyAlignment="1">
      <alignment horizontal="center" vertical="center"/>
    </xf>
    <xf numFmtId="0" fontId="30" fillId="6" borderId="35" xfId="0" applyFont="1" applyFill="1" applyBorder="1" applyAlignment="1">
      <alignment horizontal="center" vertical="center"/>
    </xf>
    <xf numFmtId="0" fontId="30" fillId="6" borderId="36" xfId="0" applyFont="1" applyFill="1" applyBorder="1" applyAlignment="1">
      <alignment horizontal="center" vertical="center"/>
    </xf>
    <xf numFmtId="0" fontId="30" fillId="0" borderId="33" xfId="0" applyFont="1" applyBorder="1" applyAlignment="1">
      <alignment horizontal="center" vertical="center"/>
    </xf>
    <xf numFmtId="0" fontId="30" fillId="0" borderId="7" xfId="0" applyFont="1" applyBorder="1" applyAlignment="1">
      <alignment horizontal="center" vertical="center"/>
    </xf>
    <xf numFmtId="0" fontId="30" fillId="0" borderId="10" xfId="0" applyFont="1" applyBorder="1" applyAlignment="1">
      <alignment horizontal="center" vertical="center"/>
    </xf>
    <xf numFmtId="0" fontId="30" fillId="0" borderId="37" xfId="0" applyFont="1" applyBorder="1" applyAlignment="1">
      <alignment horizontal="left" vertical="top" wrapText="1"/>
    </xf>
    <xf numFmtId="0" fontId="30" fillId="0" borderId="35" xfId="0" applyFont="1" applyBorder="1" applyAlignment="1">
      <alignment horizontal="left" vertical="top" wrapText="1"/>
    </xf>
    <xf numFmtId="0" fontId="30" fillId="0" borderId="36" xfId="0" applyFont="1" applyBorder="1" applyAlignment="1">
      <alignment horizontal="left" vertical="top" wrapText="1"/>
    </xf>
    <xf numFmtId="0" fontId="30" fillId="6" borderId="61" xfId="0" applyFont="1" applyFill="1" applyBorder="1" applyAlignment="1">
      <alignment horizontal="center" vertical="center"/>
    </xf>
    <xf numFmtId="0" fontId="30" fillId="6" borderId="46" xfId="0" applyFont="1" applyFill="1" applyBorder="1" applyAlignment="1">
      <alignment horizontal="center" vertical="center"/>
    </xf>
    <xf numFmtId="0" fontId="30" fillId="6" borderId="62" xfId="0" applyFont="1" applyFill="1" applyBorder="1" applyAlignment="1">
      <alignment horizontal="center" vertical="center"/>
    </xf>
    <xf numFmtId="0" fontId="30" fillId="0" borderId="37" xfId="0" applyFont="1" applyBorder="1" applyAlignment="1">
      <alignment horizontal="left" vertical="center"/>
    </xf>
    <xf numFmtId="0" fontId="30" fillId="0" borderId="35" xfId="0" applyFont="1" applyBorder="1" applyAlignment="1">
      <alignment horizontal="left" vertical="center"/>
    </xf>
    <xf numFmtId="0" fontId="30" fillId="0" borderId="36" xfId="0" applyFont="1" applyBorder="1" applyAlignment="1">
      <alignment horizontal="left" vertical="center"/>
    </xf>
    <xf numFmtId="3" fontId="30" fillId="4" borderId="37" xfId="0" applyNumberFormat="1" applyFont="1" applyFill="1" applyBorder="1" applyAlignment="1" applyProtection="1">
      <alignment horizontal="right" vertical="center"/>
      <protection locked="0"/>
    </xf>
    <xf numFmtId="3" fontId="30" fillId="4" borderId="35" xfId="0" applyNumberFormat="1" applyFont="1" applyFill="1" applyBorder="1" applyAlignment="1" applyProtection="1">
      <alignment horizontal="right" vertical="center"/>
      <protection locked="0"/>
    </xf>
    <xf numFmtId="0" fontId="30" fillId="0" borderId="17" xfId="0" applyFont="1" applyBorder="1" applyAlignment="1">
      <alignment horizontal="center" vertical="center"/>
    </xf>
    <xf numFmtId="0" fontId="30" fillId="0" borderId="18" xfId="0" applyFont="1" applyBorder="1" applyAlignment="1">
      <alignment horizontal="center" vertical="center"/>
    </xf>
    <xf numFmtId="0" fontId="30" fillId="0" borderId="19" xfId="0" applyFont="1" applyBorder="1" applyAlignment="1">
      <alignment horizontal="center" vertical="center"/>
    </xf>
    <xf numFmtId="0" fontId="30" fillId="0" borderId="2" xfId="0" applyFont="1" applyBorder="1" applyAlignment="1">
      <alignment horizontal="center" vertical="center"/>
    </xf>
    <xf numFmtId="0" fontId="30" fillId="0" borderId="0" xfId="0" applyFont="1" applyAlignment="1">
      <alignment horizontal="center" vertical="center"/>
    </xf>
    <xf numFmtId="0" fontId="30" fillId="0" borderId="59" xfId="0" applyFont="1" applyBorder="1" applyAlignment="1">
      <alignment horizontal="center" vertical="center"/>
    </xf>
    <xf numFmtId="3" fontId="30" fillId="4" borderId="37" xfId="3" applyNumberFormat="1" applyFont="1" applyFill="1" applyBorder="1" applyAlignment="1" applyProtection="1">
      <alignment horizontal="right" vertical="top"/>
      <protection locked="0"/>
    </xf>
    <xf numFmtId="3" fontId="30" fillId="4" borderId="35" xfId="3" applyNumberFormat="1" applyFont="1" applyFill="1" applyBorder="1" applyAlignment="1" applyProtection="1">
      <alignment horizontal="right" vertical="top"/>
      <protection locked="0"/>
    </xf>
    <xf numFmtId="49" fontId="15" fillId="0" borderId="17" xfId="0" applyNumberFormat="1" applyFont="1" applyBorder="1" applyAlignment="1">
      <alignment horizontal="center" vertical="center"/>
    </xf>
    <xf numFmtId="49" fontId="15" fillId="0" borderId="18" xfId="0" applyNumberFormat="1" applyFont="1" applyBorder="1" applyAlignment="1">
      <alignment horizontal="center" vertical="center"/>
    </xf>
    <xf numFmtId="49" fontId="15" fillId="0" borderId="2" xfId="0" applyNumberFormat="1" applyFont="1" applyBorder="1" applyAlignment="1">
      <alignment horizontal="center" vertical="center"/>
    </xf>
    <xf numFmtId="49" fontId="15" fillId="0" borderId="0" xfId="0" applyNumberFormat="1" applyFont="1" applyAlignment="1">
      <alignment horizontal="center" vertical="center"/>
    </xf>
    <xf numFmtId="49" fontId="15" fillId="0" borderId="60" xfId="0" applyNumberFormat="1" applyFont="1" applyBorder="1" applyAlignment="1">
      <alignment horizontal="center" vertical="center"/>
    </xf>
    <xf numFmtId="49" fontId="15" fillId="0" borderId="39" xfId="0" applyNumberFormat="1" applyFont="1" applyBorder="1" applyAlignment="1">
      <alignment horizontal="center" vertical="center"/>
    </xf>
    <xf numFmtId="49" fontId="15" fillId="0" borderId="18" xfId="0" applyNumberFormat="1" applyFont="1" applyBorder="1" applyAlignment="1">
      <alignment horizontal="left" vertical="center" wrapText="1"/>
    </xf>
    <xf numFmtId="49" fontId="15" fillId="0" borderId="19" xfId="0" applyNumberFormat="1" applyFont="1" applyBorder="1" applyAlignment="1">
      <alignment horizontal="left" vertical="center" wrapText="1"/>
    </xf>
    <xf numFmtId="49" fontId="15" fillId="0" borderId="0" xfId="0" applyNumberFormat="1" applyFont="1" applyAlignment="1">
      <alignment horizontal="left" vertical="center" wrapText="1"/>
    </xf>
    <xf numFmtId="49" fontId="15" fillId="0" borderId="59" xfId="0" applyNumberFormat="1" applyFont="1" applyBorder="1" applyAlignment="1">
      <alignment horizontal="left" vertical="center" wrapText="1"/>
    </xf>
    <xf numFmtId="49" fontId="15" fillId="0" borderId="39" xfId="0" applyNumberFormat="1" applyFont="1" applyBorder="1" applyAlignment="1">
      <alignment horizontal="left" vertical="center" wrapText="1"/>
    </xf>
    <xf numFmtId="49" fontId="15" fillId="0" borderId="40" xfId="0" applyNumberFormat="1" applyFont="1" applyBorder="1" applyAlignment="1">
      <alignment horizontal="left" vertical="center" wrapText="1"/>
    </xf>
    <xf numFmtId="0" fontId="30" fillId="0" borderId="37" xfId="3" applyNumberFormat="1" applyFont="1" applyBorder="1" applyAlignment="1">
      <alignment horizontal="right" vertical="top"/>
    </xf>
    <xf numFmtId="0" fontId="30" fillId="0" borderId="35" xfId="3" applyNumberFormat="1" applyFont="1" applyBorder="1" applyAlignment="1">
      <alignment horizontal="right" vertical="top"/>
    </xf>
    <xf numFmtId="0" fontId="30" fillId="0" borderId="36" xfId="3" applyNumberFormat="1" applyFont="1" applyBorder="1" applyAlignment="1">
      <alignment horizontal="right" vertical="top"/>
    </xf>
    <xf numFmtId="3" fontId="30" fillId="0" borderId="37" xfId="3" applyNumberFormat="1" applyFont="1" applyFill="1" applyBorder="1" applyAlignment="1">
      <alignment horizontal="right" vertical="top"/>
    </xf>
    <xf numFmtId="3" fontId="30" fillId="0" borderId="35" xfId="3" applyNumberFormat="1" applyFont="1" applyFill="1" applyBorder="1" applyAlignment="1">
      <alignment horizontal="right" vertical="top"/>
    </xf>
    <xf numFmtId="0" fontId="30" fillId="0" borderId="39" xfId="0" applyFont="1" applyBorder="1" applyAlignment="1">
      <alignment horizontal="center" vertical="center"/>
    </xf>
    <xf numFmtId="3" fontId="30" fillId="0" borderId="32" xfId="0" applyNumberFormat="1" applyFont="1" applyBorder="1" applyAlignment="1">
      <alignment horizontal="right" vertical="center"/>
    </xf>
    <xf numFmtId="3" fontId="30" fillId="0" borderId="6" xfId="0" applyNumberFormat="1" applyFont="1" applyBorder="1" applyAlignment="1">
      <alignment horizontal="right" vertical="center"/>
    </xf>
    <xf numFmtId="3" fontId="30" fillId="0" borderId="0" xfId="0" applyNumberFormat="1" applyFont="1" applyAlignment="1">
      <alignment horizontal="right" vertical="center"/>
    </xf>
    <xf numFmtId="3" fontId="30" fillId="0" borderId="8" xfId="0" applyNumberFormat="1" applyFont="1" applyBorder="1" applyAlignment="1">
      <alignment horizontal="right" vertical="center"/>
    </xf>
    <xf numFmtId="3" fontId="30" fillId="0" borderId="9" xfId="0" applyNumberFormat="1" applyFont="1" applyBorder="1" applyAlignment="1">
      <alignment horizontal="right" vertical="center"/>
    </xf>
    <xf numFmtId="0" fontId="30" fillId="0" borderId="39" xfId="0" applyFont="1" applyBorder="1" applyAlignment="1">
      <alignment horizontal="left" vertical="center"/>
    </xf>
    <xf numFmtId="0" fontId="30" fillId="6" borderId="17" xfId="3" applyNumberFormat="1" applyFont="1" applyFill="1" applyBorder="1" applyAlignment="1">
      <alignment horizontal="center" vertical="center"/>
    </xf>
    <xf numFmtId="0" fontId="30" fillId="6" borderId="18" xfId="3" applyNumberFormat="1" applyFont="1" applyFill="1" applyBorder="1" applyAlignment="1">
      <alignment horizontal="center" vertical="center"/>
    </xf>
    <xf numFmtId="0" fontId="30" fillId="6" borderId="19" xfId="3" applyNumberFormat="1" applyFont="1" applyFill="1" applyBorder="1" applyAlignment="1">
      <alignment horizontal="center" vertical="center"/>
    </xf>
    <xf numFmtId="0" fontId="30" fillId="6" borderId="37" xfId="3" applyNumberFormat="1" applyFont="1" applyFill="1" applyBorder="1" applyAlignment="1">
      <alignment horizontal="center" vertical="center"/>
    </xf>
    <xf numFmtId="0" fontId="30" fillId="6" borderId="35" xfId="3" applyNumberFormat="1" applyFont="1" applyFill="1" applyBorder="1" applyAlignment="1">
      <alignment horizontal="center" vertical="center"/>
    </xf>
    <xf numFmtId="0" fontId="30" fillId="6" borderId="36" xfId="3" applyNumberFormat="1" applyFont="1" applyFill="1" applyBorder="1" applyAlignment="1">
      <alignment horizontal="center" vertical="center"/>
    </xf>
    <xf numFmtId="0" fontId="30" fillId="6" borderId="37" xfId="0" applyFont="1" applyFill="1" applyBorder="1" applyAlignment="1">
      <alignment horizontal="center" vertical="center" wrapText="1"/>
    </xf>
    <xf numFmtId="0" fontId="30" fillId="6" borderId="35" xfId="0" applyFont="1" applyFill="1" applyBorder="1" applyAlignment="1">
      <alignment horizontal="center" vertical="center" wrapText="1"/>
    </xf>
    <xf numFmtId="0" fontId="30" fillId="6" borderId="36" xfId="0" applyFont="1" applyFill="1" applyBorder="1" applyAlignment="1">
      <alignment horizontal="center" vertical="center" wrapText="1"/>
    </xf>
    <xf numFmtId="0" fontId="30" fillId="0" borderId="37" xfId="3" applyNumberFormat="1" applyFont="1" applyBorder="1" applyAlignment="1">
      <alignment horizontal="left" vertical="top"/>
    </xf>
    <xf numFmtId="0" fontId="30" fillId="0" borderId="35" xfId="3" applyNumberFormat="1" applyFont="1" applyBorder="1" applyAlignment="1">
      <alignment horizontal="left" vertical="top"/>
    </xf>
    <xf numFmtId="0" fontId="30" fillId="0" borderId="36" xfId="3" applyNumberFormat="1" applyFont="1" applyBorder="1" applyAlignment="1">
      <alignment horizontal="left" vertical="top"/>
    </xf>
    <xf numFmtId="3" fontId="2" fillId="4" borderId="17" xfId="3" applyNumberFormat="1" applyFont="1" applyFill="1" applyBorder="1" applyAlignment="1" applyProtection="1">
      <alignment horizontal="right" vertical="center"/>
      <protection locked="0"/>
    </xf>
    <xf numFmtId="3" fontId="2" fillId="4" borderId="18" xfId="3" applyNumberFormat="1" applyFont="1" applyFill="1" applyBorder="1" applyAlignment="1" applyProtection="1">
      <alignment horizontal="right" vertical="center"/>
      <protection locked="0"/>
    </xf>
    <xf numFmtId="0" fontId="46" fillId="5" borderId="17" xfId="3" applyNumberFormat="1" applyFont="1" applyFill="1" applyBorder="1" applyAlignment="1" applyProtection="1">
      <alignment horizontal="left" vertical="center"/>
      <protection locked="0"/>
    </xf>
    <xf numFmtId="0" fontId="46" fillId="5" borderId="18" xfId="3" applyNumberFormat="1" applyFont="1" applyFill="1" applyBorder="1" applyAlignment="1" applyProtection="1">
      <alignment horizontal="left" vertical="center"/>
      <protection locked="0"/>
    </xf>
    <xf numFmtId="0" fontId="46" fillId="5" borderId="19" xfId="3" applyNumberFormat="1" applyFont="1" applyFill="1" applyBorder="1" applyAlignment="1" applyProtection="1">
      <alignment horizontal="left" vertical="center"/>
      <protection locked="0"/>
    </xf>
    <xf numFmtId="3" fontId="2" fillId="4" borderId="37" xfId="3" applyNumberFormat="1" applyFont="1" applyFill="1" applyBorder="1" applyAlignment="1" applyProtection="1">
      <alignment horizontal="right" vertical="center"/>
      <protection locked="0"/>
    </xf>
    <xf numFmtId="3" fontId="2" fillId="4" borderId="35" xfId="3" applyNumberFormat="1" applyFont="1" applyFill="1" applyBorder="1" applyAlignment="1" applyProtection="1">
      <alignment horizontal="right" vertical="center"/>
      <protection locked="0"/>
    </xf>
    <xf numFmtId="3" fontId="30" fillId="0" borderId="17" xfId="3" applyNumberFormat="1" applyFont="1" applyFill="1" applyBorder="1" applyAlignment="1">
      <alignment horizontal="right" vertical="top"/>
    </xf>
    <xf numFmtId="3" fontId="30" fillId="0" borderId="18" xfId="3" applyNumberFormat="1" applyFont="1" applyFill="1" applyBorder="1" applyAlignment="1">
      <alignment horizontal="right" vertical="top"/>
    </xf>
    <xf numFmtId="0" fontId="30" fillId="6" borderId="17" xfId="3" applyNumberFormat="1" applyFont="1" applyFill="1" applyBorder="1" applyAlignment="1">
      <alignment horizontal="right" vertical="top"/>
    </xf>
    <xf numFmtId="0" fontId="30" fillId="6" borderId="18" xfId="3" applyNumberFormat="1" applyFont="1" applyFill="1" applyBorder="1" applyAlignment="1">
      <alignment horizontal="right" vertical="top"/>
    </xf>
    <xf numFmtId="0" fontId="30" fillId="6" borderId="63" xfId="3" applyNumberFormat="1" applyFont="1" applyFill="1" applyBorder="1" applyAlignment="1">
      <alignment horizontal="center" vertical="top"/>
    </xf>
    <xf numFmtId="0" fontId="30" fillId="6" borderId="64" xfId="3" applyNumberFormat="1" applyFont="1" applyFill="1" applyBorder="1" applyAlignment="1">
      <alignment horizontal="center" vertical="top"/>
    </xf>
    <xf numFmtId="0" fontId="30" fillId="6" borderId="65" xfId="3" applyNumberFormat="1" applyFont="1" applyFill="1" applyBorder="1" applyAlignment="1">
      <alignment horizontal="center" vertical="top"/>
    </xf>
    <xf numFmtId="3" fontId="30" fillId="0" borderId="64" xfId="3" applyNumberFormat="1" applyFont="1" applyBorder="1" applyAlignment="1">
      <alignment horizontal="right" vertical="top"/>
    </xf>
    <xf numFmtId="0" fontId="44" fillId="0" borderId="0" xfId="0" applyFont="1" applyAlignment="1">
      <alignment horizontal="left" vertical="center" wrapText="1"/>
    </xf>
    <xf numFmtId="0" fontId="2" fillId="6" borderId="37" xfId="3" applyNumberFormat="1" applyFont="1" applyFill="1" applyBorder="1" applyAlignment="1" applyProtection="1">
      <alignment horizontal="center" vertical="center"/>
    </xf>
    <xf numFmtId="0" fontId="2" fillId="6" borderId="35" xfId="3" applyNumberFormat="1" applyFont="1" applyFill="1" applyBorder="1" applyAlignment="1" applyProtection="1">
      <alignment horizontal="center" vertical="center"/>
    </xf>
    <xf numFmtId="0" fontId="2" fillId="6" borderId="36" xfId="3" applyNumberFormat="1" applyFont="1" applyFill="1" applyBorder="1" applyAlignment="1" applyProtection="1">
      <alignment horizontal="center" vertical="center"/>
    </xf>
    <xf numFmtId="0" fontId="2" fillId="0" borderId="0" xfId="3" applyNumberFormat="1" applyFont="1" applyBorder="1" applyAlignment="1">
      <alignment horizontal="left" vertical="top" wrapText="1"/>
    </xf>
    <xf numFmtId="0" fontId="2" fillId="6" borderId="37" xfId="3" applyNumberFormat="1" applyFont="1" applyFill="1" applyBorder="1" applyAlignment="1">
      <alignment horizontal="center" vertical="center"/>
    </xf>
    <xf numFmtId="0" fontId="2" fillId="6" borderId="35" xfId="3" applyNumberFormat="1" applyFont="1" applyFill="1" applyBorder="1" applyAlignment="1">
      <alignment horizontal="center" vertical="center"/>
    </xf>
    <xf numFmtId="0" fontId="2" fillId="6" borderId="36" xfId="3" applyNumberFormat="1" applyFont="1" applyFill="1" applyBorder="1" applyAlignment="1">
      <alignment horizontal="center" vertical="center"/>
    </xf>
    <xf numFmtId="0" fontId="46" fillId="5" borderId="37" xfId="3" applyNumberFormat="1" applyFont="1" applyFill="1" applyBorder="1" applyAlignment="1" applyProtection="1">
      <alignment horizontal="left" vertical="center"/>
      <protection locked="0"/>
    </xf>
    <xf numFmtId="0" fontId="46" fillId="5" borderId="35" xfId="3" applyNumberFormat="1" applyFont="1" applyFill="1" applyBorder="1" applyAlignment="1" applyProtection="1">
      <alignment horizontal="left" vertical="center"/>
      <protection locked="0"/>
    </xf>
    <xf numFmtId="0" fontId="46" fillId="5" borderId="36" xfId="3" applyNumberFormat="1" applyFont="1" applyFill="1" applyBorder="1" applyAlignment="1" applyProtection="1">
      <alignment horizontal="left" vertical="center"/>
      <protection locked="0"/>
    </xf>
    <xf numFmtId="0" fontId="47" fillId="6" borderId="63" xfId="3" applyNumberFormat="1" applyFont="1" applyFill="1" applyBorder="1" applyAlignment="1" applyProtection="1">
      <alignment horizontal="right" vertical="center"/>
    </xf>
    <xf numFmtId="0" fontId="47" fillId="6" borderId="64" xfId="3" applyNumberFormat="1" applyFont="1" applyFill="1" applyBorder="1" applyAlignment="1" applyProtection="1">
      <alignment horizontal="right" vertical="center"/>
    </xf>
    <xf numFmtId="0" fontId="47" fillId="6" borderId="65" xfId="3" applyNumberFormat="1" applyFont="1" applyFill="1" applyBorder="1" applyAlignment="1" applyProtection="1">
      <alignment horizontal="right" vertical="center"/>
    </xf>
    <xf numFmtId="3" fontId="2" fillId="0" borderId="67" xfId="3" applyNumberFormat="1" applyFont="1" applyFill="1" applyBorder="1" applyAlignment="1" applyProtection="1">
      <alignment horizontal="right" vertical="center"/>
    </xf>
    <xf numFmtId="0" fontId="2" fillId="0" borderId="64" xfId="3" applyNumberFormat="1" applyFont="1" applyFill="1" applyBorder="1" applyAlignment="1" applyProtection="1">
      <alignment horizontal="right" vertical="center"/>
    </xf>
    <xf numFmtId="0" fontId="2" fillId="6" borderId="63" xfId="3" applyNumberFormat="1" applyFont="1" applyFill="1" applyBorder="1" applyAlignment="1">
      <alignment horizontal="center" vertical="top"/>
    </xf>
    <xf numFmtId="0" fontId="2" fillId="6" borderId="64" xfId="3" applyNumberFormat="1" applyFont="1" applyFill="1" applyBorder="1" applyAlignment="1">
      <alignment horizontal="center" vertical="top"/>
    </xf>
    <xf numFmtId="0" fontId="2" fillId="6" borderId="65" xfId="3" applyNumberFormat="1" applyFont="1" applyFill="1" applyBorder="1" applyAlignment="1">
      <alignment horizontal="center" vertical="top"/>
    </xf>
    <xf numFmtId="3" fontId="2" fillId="0" borderId="67" xfId="3" applyNumberFormat="1" applyFont="1" applyBorder="1" applyAlignment="1">
      <alignment horizontal="right" vertical="center"/>
    </xf>
    <xf numFmtId="3" fontId="2" fillId="0" borderId="64" xfId="3" applyNumberFormat="1" applyFont="1" applyBorder="1" applyAlignment="1">
      <alignment horizontal="right" vertical="center"/>
    </xf>
    <xf numFmtId="3" fontId="2" fillId="0" borderId="67" xfId="3" applyNumberFormat="1" applyFont="1" applyFill="1" applyBorder="1" applyAlignment="1">
      <alignment horizontal="right" vertical="center"/>
    </xf>
    <xf numFmtId="3" fontId="2" fillId="0" borderId="64" xfId="3" applyNumberFormat="1" applyFont="1" applyFill="1" applyBorder="1" applyAlignment="1">
      <alignment horizontal="right" vertical="center"/>
    </xf>
    <xf numFmtId="0" fontId="47" fillId="0" borderId="0" xfId="3" applyNumberFormat="1" applyFont="1" applyBorder="1" applyAlignment="1">
      <alignment horizontal="left" vertical="top" wrapText="1"/>
    </xf>
    <xf numFmtId="0" fontId="2" fillId="6" borderId="63" xfId="3" applyNumberFormat="1" applyFont="1" applyFill="1" applyBorder="1" applyAlignment="1">
      <alignment horizontal="center" vertical="center"/>
    </xf>
    <xf numFmtId="0" fontId="2" fillId="6" borderId="64" xfId="3" applyNumberFormat="1" applyFont="1" applyFill="1" applyBorder="1" applyAlignment="1">
      <alignment horizontal="center" vertical="center"/>
    </xf>
    <xf numFmtId="0" fontId="2" fillId="6" borderId="65" xfId="3" applyNumberFormat="1" applyFont="1" applyFill="1" applyBorder="1" applyAlignment="1">
      <alignment horizontal="center" vertical="center"/>
    </xf>
    <xf numFmtId="0" fontId="2" fillId="6" borderId="1" xfId="3" applyNumberFormat="1" applyFont="1" applyFill="1" applyBorder="1" applyAlignment="1">
      <alignment horizontal="center" vertical="top"/>
    </xf>
    <xf numFmtId="0" fontId="2" fillId="6" borderId="68" xfId="3" applyNumberFormat="1" applyFont="1" applyFill="1" applyBorder="1" applyAlignment="1">
      <alignment horizontal="center" vertical="center"/>
    </xf>
    <xf numFmtId="0" fontId="15" fillId="5" borderId="37" xfId="0" applyFont="1" applyFill="1" applyBorder="1" applyAlignment="1" applyProtection="1">
      <alignment horizontal="center" vertical="center"/>
      <protection locked="0"/>
    </xf>
    <xf numFmtId="0" fontId="15" fillId="5" borderId="35" xfId="0" applyFont="1" applyFill="1" applyBorder="1" applyAlignment="1" applyProtection="1">
      <alignment horizontal="center" vertical="center"/>
      <protection locked="0"/>
    </xf>
    <xf numFmtId="0" fontId="15" fillId="5" borderId="36" xfId="0" applyFont="1" applyFill="1" applyBorder="1" applyAlignment="1" applyProtection="1">
      <alignment horizontal="center" vertical="center"/>
      <protection locked="0"/>
    </xf>
    <xf numFmtId="0" fontId="30" fillId="4" borderId="37" xfId="0" applyFont="1" applyFill="1" applyBorder="1" applyAlignment="1" applyProtection="1">
      <alignment horizontal="right" vertical="center"/>
      <protection locked="0"/>
    </xf>
    <xf numFmtId="0" fontId="30" fillId="4" borderId="35" xfId="0" applyFont="1" applyFill="1" applyBorder="1" applyAlignment="1" applyProtection="1">
      <alignment horizontal="right" vertical="center"/>
      <protection locked="0"/>
    </xf>
    <xf numFmtId="0" fontId="30" fillId="0" borderId="17" xfId="0" applyFont="1" applyBorder="1" applyAlignment="1">
      <alignment horizontal="right" vertical="center"/>
    </xf>
    <xf numFmtId="0" fontId="30" fillId="0" borderId="18" xfId="0" applyFont="1" applyBorder="1" applyAlignment="1">
      <alignment horizontal="right" vertical="center"/>
    </xf>
    <xf numFmtId="0" fontId="30" fillId="0" borderId="2" xfId="0" applyFont="1" applyBorder="1" applyAlignment="1">
      <alignment horizontal="right" vertical="center"/>
    </xf>
    <xf numFmtId="0" fontId="30" fillId="0" borderId="0" xfId="0" applyFont="1" applyAlignment="1">
      <alignment horizontal="right" vertical="center"/>
    </xf>
    <xf numFmtId="0" fontId="30" fillId="0" borderId="60" xfId="0" applyFont="1" applyBorder="1" applyAlignment="1">
      <alignment horizontal="right" vertical="center"/>
    </xf>
    <xf numFmtId="0" fontId="30" fillId="0" borderId="39" xfId="0" applyFont="1" applyBorder="1" applyAlignment="1">
      <alignment horizontal="right" vertical="center"/>
    </xf>
    <xf numFmtId="0" fontId="30" fillId="4" borderId="37" xfId="0" applyFont="1" applyFill="1" applyBorder="1" applyAlignment="1" applyProtection="1">
      <alignment horizontal="right" vertical="top"/>
      <protection locked="0"/>
    </xf>
    <xf numFmtId="0" fontId="30" fillId="4" borderId="35" xfId="0" applyFont="1" applyFill="1" applyBorder="1" applyAlignment="1" applyProtection="1">
      <alignment horizontal="right" vertical="top"/>
      <protection locked="0"/>
    </xf>
    <xf numFmtId="3" fontId="2" fillId="4" borderId="30" xfId="3" applyNumberFormat="1" applyFont="1" applyFill="1" applyBorder="1" applyAlignment="1" applyProtection="1">
      <alignment horizontal="right" vertical="center"/>
      <protection locked="0"/>
    </xf>
    <xf numFmtId="3" fontId="2" fillId="4" borderId="28" xfId="3" applyNumberFormat="1" applyFont="1" applyFill="1" applyBorder="1" applyAlignment="1" applyProtection="1">
      <alignment horizontal="right" vertical="center"/>
      <protection locked="0"/>
    </xf>
    <xf numFmtId="0" fontId="47" fillId="6" borderId="63" xfId="3" applyNumberFormat="1" applyFont="1" applyFill="1" applyBorder="1" applyAlignment="1" applyProtection="1">
      <alignment horizontal="center" vertical="center"/>
    </xf>
    <xf numFmtId="0" fontId="47" fillId="6" borderId="64" xfId="3" applyNumberFormat="1" applyFont="1" applyFill="1" applyBorder="1" applyAlignment="1" applyProtection="1">
      <alignment horizontal="center" vertical="center"/>
    </xf>
    <xf numFmtId="0" fontId="47" fillId="6" borderId="65" xfId="3" applyNumberFormat="1" applyFont="1" applyFill="1" applyBorder="1" applyAlignment="1" applyProtection="1">
      <alignment horizontal="center" vertical="center"/>
    </xf>
    <xf numFmtId="0" fontId="2" fillId="0" borderId="67" xfId="3" applyNumberFormat="1" applyFont="1" applyFill="1" applyBorder="1" applyAlignment="1" applyProtection="1">
      <alignment horizontal="right" vertical="center"/>
    </xf>
    <xf numFmtId="0" fontId="53" fillId="0" borderId="0" xfId="0" applyFont="1" applyAlignment="1">
      <alignment horizontal="left" vertical="center"/>
    </xf>
    <xf numFmtId="0" fontId="53" fillId="0" borderId="7" xfId="0" applyFont="1" applyBorder="1" applyAlignment="1">
      <alignment horizontal="left" vertical="center"/>
    </xf>
    <xf numFmtId="0" fontId="29" fillId="3" borderId="12" xfId="0" applyFont="1" applyFill="1" applyBorder="1" applyAlignment="1">
      <alignment horizontal="left" vertical="center" wrapText="1"/>
    </xf>
    <xf numFmtId="3" fontId="2" fillId="5" borderId="37" xfId="3" applyNumberFormat="1" applyFont="1" applyFill="1" applyBorder="1" applyAlignment="1" applyProtection="1">
      <alignment horizontal="center" vertical="center"/>
      <protection locked="0"/>
    </xf>
    <xf numFmtId="3" fontId="2" fillId="5" borderId="35" xfId="3" applyNumberFormat="1" applyFont="1" applyFill="1" applyBorder="1" applyAlignment="1" applyProtection="1">
      <alignment horizontal="center" vertical="center"/>
      <protection locked="0"/>
    </xf>
    <xf numFmtId="3" fontId="2" fillId="5" borderId="36" xfId="3" applyNumberFormat="1" applyFont="1" applyFill="1" applyBorder="1" applyAlignment="1" applyProtection="1">
      <alignment horizontal="center" vertical="center"/>
      <protection locked="0"/>
    </xf>
    <xf numFmtId="3" fontId="30" fillId="0" borderId="37" xfId="0" applyNumberFormat="1" applyFont="1" applyBorder="1" applyAlignment="1">
      <alignment horizontal="right" vertical="center"/>
    </xf>
    <xf numFmtId="3" fontId="30" fillId="0" borderId="35" xfId="0" applyNumberFormat="1" applyFont="1" applyBorder="1" applyAlignment="1">
      <alignment horizontal="right" vertical="center"/>
    </xf>
    <xf numFmtId="3" fontId="30" fillId="0" borderId="2" xfId="0" applyNumberFormat="1" applyFont="1" applyBorder="1" applyAlignment="1">
      <alignment horizontal="right" vertical="center"/>
    </xf>
    <xf numFmtId="0" fontId="15" fillId="0" borderId="9" xfId="0" applyFont="1" applyBorder="1" applyAlignment="1">
      <alignment horizontal="left" vertical="center"/>
    </xf>
    <xf numFmtId="0" fontId="15" fillId="0" borderId="10" xfId="0" applyFont="1" applyBorder="1" applyAlignment="1">
      <alignment horizontal="left" vertical="center"/>
    </xf>
    <xf numFmtId="0" fontId="54" fillId="0" borderId="0" xfId="0" applyFont="1" applyAlignment="1">
      <alignment horizontal="left" vertical="center"/>
    </xf>
    <xf numFmtId="0" fontId="54" fillId="0" borderId="7" xfId="0" applyFont="1" applyBorder="1" applyAlignment="1">
      <alignment horizontal="left" vertical="center"/>
    </xf>
    <xf numFmtId="0" fontId="53" fillId="0" borderId="4" xfId="0" applyFont="1" applyBorder="1" applyAlignment="1">
      <alignment horizontal="left" vertical="top"/>
    </xf>
    <xf numFmtId="0" fontId="53" fillId="0" borderId="5" xfId="0" applyFont="1" applyBorder="1" applyAlignment="1">
      <alignment horizontal="left" vertical="top"/>
    </xf>
    <xf numFmtId="0" fontId="34" fillId="0" borderId="0" xfId="0" applyFont="1" applyAlignment="1">
      <alignment horizontal="left" vertical="top" wrapText="1"/>
    </xf>
    <xf numFmtId="0" fontId="34" fillId="0" borderId="7" xfId="0" applyFont="1" applyBorder="1" applyAlignment="1">
      <alignment horizontal="left" vertical="top" wrapText="1"/>
    </xf>
    <xf numFmtId="0" fontId="53" fillId="0" borderId="0" xfId="0" applyFont="1" applyAlignment="1">
      <alignment horizontal="left" vertical="center" wrapText="1"/>
    </xf>
    <xf numFmtId="0" fontId="53" fillId="0" borderId="7" xfId="0" applyFont="1" applyBorder="1" applyAlignment="1">
      <alignment horizontal="left" vertical="center" wrapText="1"/>
    </xf>
    <xf numFmtId="0" fontId="15" fillId="0" borderId="0" xfId="0" applyFont="1" applyAlignment="1">
      <alignment horizontal="left" vertical="center"/>
    </xf>
    <xf numFmtId="0" fontId="15" fillId="0" borderId="7" xfId="0" applyFont="1" applyBorder="1" applyAlignment="1">
      <alignment horizontal="left" vertical="center"/>
    </xf>
    <xf numFmtId="0" fontId="55" fillId="0" borderId="37" xfId="3" applyNumberFormat="1" applyFont="1" applyFill="1" applyBorder="1" applyAlignment="1" applyProtection="1">
      <alignment horizontal="center" vertical="center" wrapText="1"/>
    </xf>
    <xf numFmtId="0" fontId="55" fillId="0" borderId="35" xfId="3" applyNumberFormat="1" applyFont="1" applyFill="1" applyBorder="1" applyAlignment="1" applyProtection="1">
      <alignment horizontal="center" vertical="center" wrapText="1"/>
    </xf>
    <xf numFmtId="0" fontId="55" fillId="0" borderId="36" xfId="3" applyNumberFormat="1" applyFont="1" applyFill="1" applyBorder="1" applyAlignment="1" applyProtection="1">
      <alignment horizontal="center" vertical="center" wrapText="1"/>
    </xf>
    <xf numFmtId="0" fontId="30" fillId="0" borderId="18" xfId="0" applyFont="1" applyBorder="1" applyAlignment="1">
      <alignment horizontal="left" vertical="center" wrapText="1"/>
    </xf>
    <xf numFmtId="0" fontId="8" fillId="0" borderId="37" xfId="0" applyFont="1"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2" fillId="0" borderId="37" xfId="3" applyNumberFormat="1" applyFont="1" applyFill="1" applyBorder="1" applyAlignment="1" applyProtection="1">
      <alignment horizontal="center" vertical="center" wrapText="1"/>
    </xf>
    <xf numFmtId="0" fontId="2" fillId="0" borderId="35" xfId="3" applyNumberFormat="1" applyFont="1" applyFill="1" applyBorder="1" applyAlignment="1" applyProtection="1">
      <alignment horizontal="center" vertical="center" wrapText="1"/>
    </xf>
    <xf numFmtId="0" fontId="2" fillId="0" borderId="36" xfId="3" applyNumberFormat="1" applyFont="1" applyFill="1" applyBorder="1" applyAlignment="1" applyProtection="1">
      <alignment horizontal="center" vertical="center" wrapText="1"/>
    </xf>
    <xf numFmtId="0" fontId="2" fillId="0" borderId="37" xfId="3" applyNumberFormat="1" applyFont="1" applyFill="1" applyBorder="1" applyAlignment="1" applyProtection="1">
      <alignment horizontal="center" vertical="center"/>
    </xf>
    <xf numFmtId="0" fontId="2" fillId="0" borderId="35" xfId="3" applyNumberFormat="1" applyFont="1" applyFill="1" applyBorder="1" applyAlignment="1" applyProtection="1">
      <alignment horizontal="center" vertical="center"/>
    </xf>
    <xf numFmtId="0" fontId="2" fillId="0" borderId="36" xfId="3" applyNumberFormat="1" applyFont="1" applyFill="1" applyBorder="1" applyAlignment="1" applyProtection="1">
      <alignment horizontal="center" vertical="center"/>
    </xf>
    <xf numFmtId="49" fontId="15" fillId="0" borderId="19" xfId="0" applyNumberFormat="1" applyFont="1" applyBorder="1" applyAlignment="1">
      <alignment horizontal="center" vertical="center"/>
    </xf>
    <xf numFmtId="49" fontId="15" fillId="0" borderId="59" xfId="0" applyNumberFormat="1" applyFont="1" applyBorder="1" applyAlignment="1">
      <alignment horizontal="center" vertical="center"/>
    </xf>
    <xf numFmtId="49" fontId="15" fillId="0" borderId="40" xfId="0" applyNumberFormat="1" applyFont="1" applyBorder="1" applyAlignment="1">
      <alignment horizontal="center" vertical="center"/>
    </xf>
    <xf numFmtId="49" fontId="15" fillId="0" borderId="17" xfId="0" applyNumberFormat="1" applyFont="1" applyBorder="1" applyAlignment="1">
      <alignment horizontal="center" vertical="center" wrapText="1"/>
    </xf>
    <xf numFmtId="49" fontId="15" fillId="0" borderId="18" xfId="0" applyNumberFormat="1" applyFont="1" applyBorder="1" applyAlignment="1">
      <alignment horizontal="center" vertical="center" wrapText="1"/>
    </xf>
    <xf numFmtId="49" fontId="15" fillId="0" borderId="19" xfId="0" applyNumberFormat="1" applyFont="1" applyBorder="1" applyAlignment="1">
      <alignment horizontal="center" vertical="center" wrapText="1"/>
    </xf>
    <xf numFmtId="49" fontId="15" fillId="0" borderId="2" xfId="0" applyNumberFormat="1" applyFont="1" applyBorder="1" applyAlignment="1">
      <alignment horizontal="center" vertical="center" wrapText="1"/>
    </xf>
    <xf numFmtId="49" fontId="15" fillId="0" borderId="0" xfId="0" applyNumberFormat="1" applyFont="1" applyAlignment="1">
      <alignment horizontal="center" vertical="center" wrapText="1"/>
    </xf>
    <xf numFmtId="49" fontId="15" fillId="0" borderId="59" xfId="0" applyNumberFormat="1" applyFont="1" applyBorder="1" applyAlignment="1">
      <alignment horizontal="center" vertical="center" wrapText="1"/>
    </xf>
    <xf numFmtId="49" fontId="15" fillId="0" borderId="60" xfId="0" applyNumberFormat="1" applyFont="1" applyBorder="1" applyAlignment="1">
      <alignment horizontal="center" vertical="center" wrapText="1"/>
    </xf>
    <xf numFmtId="49" fontId="15" fillId="0" borderId="39" xfId="0" applyNumberFormat="1" applyFont="1" applyBorder="1" applyAlignment="1">
      <alignment horizontal="center" vertical="center" wrapText="1"/>
    </xf>
    <xf numFmtId="49" fontId="15" fillId="0" borderId="40" xfId="0" applyNumberFormat="1" applyFont="1" applyBorder="1" applyAlignment="1">
      <alignment horizontal="center" vertical="center" wrapText="1"/>
    </xf>
  </cellXfs>
  <cellStyles count="4">
    <cellStyle name="ハイパーリンク" xfId="3" builtinId="8"/>
    <cellStyle name="標準" xfId="0" builtinId="0"/>
    <cellStyle name="標準 2" xfId="1" xr:uid="{00000000-0005-0000-0000-000002000000}"/>
    <cellStyle name="標準_Sheet1" xfId="2" xr:uid="{00000000-0005-0000-0000-000003000000}"/>
  </cellStyles>
  <dxfs count="6">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499984740745262"/>
        </patternFill>
      </fill>
    </dxf>
    <dxf>
      <fill>
        <patternFill>
          <bgColor theme="0" tint="-0.499984740745262"/>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47</xdr:col>
      <xdr:colOff>95250</xdr:colOff>
      <xdr:row>0</xdr:row>
      <xdr:rowOff>219075</xdr:rowOff>
    </xdr:from>
    <xdr:to>
      <xdr:col>52</xdr:col>
      <xdr:colOff>29059</xdr:colOff>
      <xdr:row>3</xdr:row>
      <xdr:rowOff>200025</xdr:rowOff>
    </xdr:to>
    <xdr:pic>
      <xdr:nvPicPr>
        <xdr:cNvPr id="2" name="図 1">
          <a:extLst>
            <a:ext uri="{FF2B5EF4-FFF2-40B4-BE49-F238E27FC236}">
              <a16:creationId xmlns:a16="http://schemas.microsoft.com/office/drawing/2014/main" id="{E9FD2BAE-77A8-0629-DC7A-F755C8D89268}"/>
            </a:ext>
          </a:extLst>
        </xdr:cNvPr>
        <xdr:cNvPicPr>
          <a:picLocks noChangeAspect="1"/>
        </xdr:cNvPicPr>
      </xdr:nvPicPr>
      <xdr:blipFill>
        <a:blip xmlns:r="http://schemas.openxmlformats.org/officeDocument/2006/relationships" r:embed="rId1"/>
        <a:stretch>
          <a:fillRect/>
        </a:stretch>
      </xdr:blipFill>
      <xdr:spPr>
        <a:xfrm>
          <a:off x="9048750" y="219075"/>
          <a:ext cx="886309" cy="85725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ihongo@ccn-g.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223"/>
  <sheetViews>
    <sheetView showGridLines="0" tabSelected="1" view="pageBreakPreview" zoomScaleNormal="100" zoomScaleSheetLayoutView="100" workbookViewId="0"/>
  </sheetViews>
  <sheetFormatPr defaultRowHeight="18.75"/>
  <cols>
    <col min="1" max="53" width="2.5" style="12" customWidth="1"/>
    <col min="54" max="54" width="2.625" style="12" customWidth="1"/>
    <col min="55" max="58" width="9" hidden="1" customWidth="1"/>
  </cols>
  <sheetData>
    <row r="1" spans="2:53" ht="19.5" thickBot="1"/>
    <row r="2" spans="2:53" ht="19.5" thickBot="1">
      <c r="B2" s="240" t="s">
        <v>7629</v>
      </c>
      <c r="C2" s="240"/>
      <c r="D2" s="240"/>
      <c r="E2" s="227"/>
      <c r="F2" s="237"/>
      <c r="G2" s="238"/>
      <c r="H2" s="238"/>
      <c r="I2" s="238"/>
      <c r="J2" s="239"/>
    </row>
    <row r="3" spans="2:53" ht="30">
      <c r="B3" s="247" t="s">
        <v>7598</v>
      </c>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7"/>
      <c r="AJ3" s="247"/>
      <c r="AK3" s="247"/>
      <c r="AL3" s="247"/>
      <c r="AM3" s="247"/>
      <c r="AN3" s="247"/>
      <c r="AO3" s="247"/>
      <c r="AP3" s="247"/>
      <c r="AQ3" s="247"/>
      <c r="AR3" s="247"/>
      <c r="AS3" s="247"/>
      <c r="AT3" s="247"/>
      <c r="AU3" s="247"/>
      <c r="AV3" s="247"/>
      <c r="AW3" s="247"/>
      <c r="AX3" s="247"/>
      <c r="AY3" s="247"/>
      <c r="AZ3" s="247"/>
      <c r="BA3" s="247"/>
    </row>
    <row r="5" spans="2:53" ht="40.5" customHeight="1">
      <c r="B5" s="315" t="s">
        <v>7622</v>
      </c>
      <c r="C5" s="315"/>
      <c r="D5" s="315"/>
      <c r="E5" s="315"/>
      <c r="F5" s="315"/>
      <c r="G5" s="315"/>
      <c r="H5" s="315"/>
      <c r="I5" s="315"/>
      <c r="J5" s="315"/>
      <c r="K5" s="315"/>
      <c r="L5" s="315"/>
      <c r="M5" s="315"/>
      <c r="N5" s="315"/>
      <c r="O5" s="315"/>
      <c r="P5" s="315"/>
      <c r="Q5" s="315"/>
      <c r="R5" s="315"/>
      <c r="S5" s="315"/>
      <c r="T5" s="315"/>
      <c r="U5" s="315"/>
      <c r="V5" s="315"/>
      <c r="W5" s="315"/>
      <c r="X5" s="315"/>
      <c r="Y5" s="315"/>
      <c r="Z5" s="315"/>
      <c r="AA5" s="315"/>
      <c r="AB5" s="315"/>
      <c r="AC5" s="315"/>
      <c r="AD5" s="315"/>
      <c r="AE5" s="315"/>
      <c r="AF5" s="315"/>
      <c r="AG5" s="315"/>
      <c r="AH5" s="315"/>
      <c r="AI5" s="315"/>
      <c r="AJ5" s="315"/>
      <c r="AK5" s="315"/>
      <c r="AL5" s="315"/>
      <c r="AM5" s="315"/>
      <c r="AN5" s="315"/>
      <c r="AO5" s="315"/>
      <c r="AP5" s="315"/>
      <c r="AQ5" s="315"/>
      <c r="AR5" s="315"/>
      <c r="AS5" s="315"/>
      <c r="AT5" s="315"/>
      <c r="AU5" s="315"/>
      <c r="AV5" s="214"/>
      <c r="AW5" s="241" t="s">
        <v>7630</v>
      </c>
      <c r="AX5" s="241"/>
      <c r="AY5" s="241"/>
      <c r="AZ5" s="241"/>
      <c r="BA5" s="214"/>
    </row>
    <row r="6" spans="2:53" ht="78" customHeight="1">
      <c r="B6" s="315" t="s">
        <v>7632</v>
      </c>
      <c r="C6" s="315"/>
      <c r="D6" s="315"/>
      <c r="E6" s="315"/>
      <c r="F6" s="315"/>
      <c r="G6" s="315"/>
      <c r="H6" s="315"/>
      <c r="I6" s="315"/>
      <c r="J6" s="315"/>
      <c r="K6" s="315"/>
      <c r="L6" s="315"/>
      <c r="M6" s="315"/>
      <c r="N6" s="315"/>
      <c r="O6" s="315"/>
      <c r="P6" s="315"/>
      <c r="Q6" s="315"/>
      <c r="R6" s="315"/>
      <c r="S6" s="315"/>
      <c r="T6" s="315"/>
      <c r="U6" s="315"/>
      <c r="V6" s="315"/>
      <c r="W6" s="315"/>
      <c r="X6" s="315"/>
      <c r="Y6" s="315"/>
      <c r="Z6" s="315"/>
      <c r="AA6" s="315"/>
      <c r="AB6" s="315"/>
      <c r="AC6" s="315"/>
      <c r="AD6" s="315"/>
      <c r="AE6" s="315"/>
      <c r="AF6" s="315"/>
      <c r="AG6" s="315"/>
      <c r="AH6" s="315"/>
      <c r="AI6" s="315"/>
      <c r="AJ6" s="315"/>
      <c r="AK6" s="315"/>
      <c r="AL6" s="315"/>
      <c r="AM6" s="315"/>
      <c r="AN6" s="315"/>
      <c r="AO6" s="315"/>
      <c r="AP6" s="315"/>
      <c r="AQ6" s="315"/>
      <c r="AR6" s="315"/>
      <c r="AS6" s="315"/>
      <c r="AT6" s="315"/>
      <c r="AU6" s="315"/>
      <c r="AW6" s="241"/>
      <c r="AX6" s="241"/>
      <c r="AY6" s="241"/>
      <c r="AZ6" s="241"/>
    </row>
    <row r="7" spans="2:53" ht="19.5" thickBot="1">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row>
    <row r="8" spans="2:53">
      <c r="D8" s="14"/>
      <c r="E8" s="15"/>
      <c r="F8" s="15"/>
      <c r="G8" s="15"/>
      <c r="H8" s="16" t="s">
        <v>5840</v>
      </c>
      <c r="I8" s="15" t="s">
        <v>7620</v>
      </c>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7"/>
    </row>
    <row r="9" spans="2:53">
      <c r="D9" s="18"/>
      <c r="H9" s="19" t="s">
        <v>5841</v>
      </c>
      <c r="I9" s="12" t="s">
        <v>7599</v>
      </c>
      <c r="AY9" s="20"/>
    </row>
    <row r="10" spans="2:53">
      <c r="D10" s="18"/>
      <c r="H10" s="19" t="s">
        <v>5842</v>
      </c>
      <c r="I10" s="215" t="s">
        <v>7600</v>
      </c>
      <c r="AY10" s="20"/>
    </row>
    <row r="11" spans="2:53">
      <c r="D11" s="18"/>
      <c r="H11" s="19" t="s">
        <v>5843</v>
      </c>
      <c r="I11" s="12" t="s">
        <v>7601</v>
      </c>
      <c r="AY11" s="20"/>
    </row>
    <row r="12" spans="2:53">
      <c r="D12" s="18"/>
      <c r="H12" s="19" t="s">
        <v>5844</v>
      </c>
      <c r="I12" s="12" t="s">
        <v>7602</v>
      </c>
      <c r="AY12" s="20"/>
    </row>
    <row r="13" spans="2:53" ht="30">
      <c r="D13" s="18"/>
      <c r="H13" s="19" t="s">
        <v>5845</v>
      </c>
      <c r="I13" s="248" t="s">
        <v>7603</v>
      </c>
      <c r="J13" s="248"/>
      <c r="K13" s="248"/>
      <c r="L13" s="248"/>
      <c r="M13" s="248"/>
      <c r="N13" s="248"/>
      <c r="O13" s="248"/>
      <c r="P13" s="248"/>
      <c r="Q13" s="248"/>
      <c r="R13" s="248"/>
      <c r="S13" s="248"/>
      <c r="T13" s="248"/>
      <c r="U13" s="248"/>
      <c r="V13" s="248"/>
      <c r="W13" s="248"/>
      <c r="X13" s="248"/>
      <c r="Y13" s="248"/>
      <c r="Z13" s="248"/>
      <c r="AA13" s="248"/>
      <c r="AB13" s="248"/>
      <c r="AC13" s="248"/>
      <c r="AD13" s="248"/>
      <c r="AE13" s="248"/>
      <c r="AF13" s="248"/>
      <c r="AG13" s="248"/>
      <c r="AH13" s="248"/>
      <c r="AI13" s="248"/>
      <c r="AJ13" s="248"/>
      <c r="AK13" s="248"/>
      <c r="AL13" s="248"/>
      <c r="AM13" s="248"/>
      <c r="AN13" s="248"/>
      <c r="AO13" s="248"/>
      <c r="AP13" s="248"/>
      <c r="AQ13" s="248"/>
      <c r="AR13" s="248"/>
      <c r="AS13" s="248"/>
      <c r="AT13" s="248"/>
      <c r="AU13" s="248"/>
      <c r="AV13" s="248"/>
      <c r="AW13" s="248"/>
      <c r="AX13" s="248"/>
      <c r="AY13" s="20"/>
    </row>
    <row r="14" spans="2:53" ht="19.5" thickBot="1">
      <c r="D14" s="21"/>
      <c r="E14" s="22"/>
      <c r="F14" s="22"/>
      <c r="G14" s="22"/>
      <c r="H14" s="22"/>
      <c r="I14" s="22" t="s">
        <v>5846</v>
      </c>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3"/>
    </row>
    <row r="16" spans="2:53" ht="24.75" thickBot="1">
      <c r="C16" s="24" t="s">
        <v>5847</v>
      </c>
      <c r="D16" s="24"/>
      <c r="E16" s="24"/>
      <c r="F16" s="24" t="s">
        <v>5848</v>
      </c>
      <c r="G16" s="24"/>
      <c r="H16" s="24"/>
      <c r="I16" s="24"/>
      <c r="J16" s="24"/>
      <c r="K16" s="24"/>
      <c r="L16" s="24"/>
      <c r="M16" s="24"/>
      <c r="N16" s="24"/>
      <c r="O16" s="24"/>
      <c r="P16" s="24"/>
      <c r="Y16" s="12" t="s">
        <v>5849</v>
      </c>
    </row>
    <row r="17" spans="4:57" ht="20.25" thickBot="1">
      <c r="D17" s="25"/>
      <c r="E17" s="26" t="s">
        <v>5850</v>
      </c>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8"/>
    </row>
    <row r="19" spans="4:57" ht="19.5">
      <c r="D19" s="29" t="s">
        <v>5851</v>
      </c>
      <c r="G19" s="29" t="s">
        <v>5852</v>
      </c>
    </row>
    <row r="21" spans="4:57">
      <c r="E21" s="249" t="s">
        <v>5853</v>
      </c>
      <c r="F21" s="250"/>
      <c r="G21" s="250"/>
      <c r="H21" s="250"/>
      <c r="I21" s="250"/>
      <c r="J21" s="250"/>
      <c r="K21" s="251"/>
      <c r="L21" s="30" t="s">
        <v>5854</v>
      </c>
      <c r="M21" s="31"/>
      <c r="N21" s="31"/>
      <c r="O21" s="31"/>
      <c r="P21" s="31"/>
      <c r="Q21" s="31"/>
      <c r="R21" s="32"/>
      <c r="S21" s="261"/>
      <c r="T21" s="261"/>
      <c r="U21" s="261"/>
      <c r="V21" s="261"/>
      <c r="W21" s="261"/>
      <c r="X21" s="261"/>
      <c r="Y21" s="261"/>
      <c r="Z21" s="261"/>
      <c r="AA21" s="261"/>
      <c r="AB21" s="261"/>
      <c r="AC21" s="261"/>
      <c r="AD21" s="261"/>
      <c r="AE21" s="261"/>
      <c r="AF21" s="261"/>
      <c r="AG21" s="261"/>
      <c r="AH21" s="261"/>
      <c r="AI21" s="261"/>
      <c r="AJ21" s="261"/>
      <c r="AK21" s="261"/>
      <c r="AL21" s="261"/>
      <c r="AM21" s="261"/>
      <c r="AN21" s="261"/>
      <c r="AO21" s="261"/>
      <c r="AP21" s="261"/>
      <c r="AQ21" s="261"/>
      <c r="AR21" s="261"/>
      <c r="AS21" s="261"/>
      <c r="AT21" s="261"/>
      <c r="AU21" s="261"/>
      <c r="AV21" s="261"/>
      <c r="AW21" s="261"/>
      <c r="AX21" s="262"/>
      <c r="BB21" s="33"/>
    </row>
    <row r="22" spans="4:57" ht="36" customHeight="1" thickBot="1">
      <c r="E22" s="252"/>
      <c r="F22" s="253"/>
      <c r="G22" s="253"/>
      <c r="H22" s="253"/>
      <c r="I22" s="253"/>
      <c r="J22" s="253"/>
      <c r="K22" s="254"/>
      <c r="L22" s="30" t="s">
        <v>5855</v>
      </c>
      <c r="M22" s="31"/>
      <c r="N22" s="31"/>
      <c r="O22" s="31"/>
      <c r="P22" s="31"/>
      <c r="Q22" s="31"/>
      <c r="R22" s="32"/>
      <c r="S22" s="319"/>
      <c r="T22" s="320"/>
      <c r="U22" s="320"/>
      <c r="V22" s="320"/>
      <c r="W22" s="320"/>
      <c r="X22" s="320"/>
      <c r="Y22" s="320"/>
      <c r="Z22" s="320"/>
      <c r="AA22" s="320"/>
      <c r="AB22" s="320"/>
      <c r="AC22" s="320"/>
      <c r="AD22" s="320"/>
      <c r="AE22" s="320"/>
      <c r="AF22" s="320"/>
      <c r="AG22" s="320"/>
      <c r="AH22" s="320"/>
      <c r="AI22" s="320"/>
      <c r="AJ22" s="320"/>
      <c r="AK22" s="320"/>
      <c r="AL22" s="320"/>
      <c r="AM22" s="320"/>
      <c r="AN22" s="320"/>
      <c r="AO22" s="320"/>
      <c r="AP22" s="320"/>
      <c r="AQ22" s="320"/>
      <c r="AR22" s="320"/>
      <c r="AS22" s="320"/>
      <c r="AT22" s="320"/>
      <c r="AU22" s="320"/>
      <c r="AV22" s="320"/>
      <c r="AW22" s="320"/>
      <c r="AX22" s="321"/>
      <c r="BC22">
        <f>IF(S22="",0,1)</f>
        <v>0</v>
      </c>
    </row>
    <row r="23" spans="4:57">
      <c r="E23" s="252"/>
      <c r="F23" s="253"/>
      <c r="G23" s="253"/>
      <c r="H23" s="253"/>
      <c r="I23" s="253"/>
      <c r="J23" s="253"/>
      <c r="K23" s="254"/>
      <c r="L23" s="14" t="s">
        <v>5856</v>
      </c>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7"/>
      <c r="AY23" s="33"/>
    </row>
    <row r="24" spans="4:57" ht="19.5" thickBot="1">
      <c r="E24" s="252"/>
      <c r="F24" s="253"/>
      <c r="G24" s="253"/>
      <c r="H24" s="253"/>
      <c r="I24" s="253"/>
      <c r="J24" s="253"/>
      <c r="K24" s="254"/>
      <c r="L24" s="34" t="s">
        <v>5857</v>
      </c>
      <c r="M24" s="35"/>
      <c r="N24" s="35"/>
      <c r="O24" s="36"/>
      <c r="P24" s="263"/>
      <c r="Q24" s="264"/>
      <c r="R24" s="264"/>
      <c r="S24" s="264"/>
      <c r="T24" s="264"/>
      <c r="U24" s="264"/>
      <c r="V24" s="264"/>
      <c r="W24" s="264"/>
      <c r="X24" s="264"/>
      <c r="Y24" s="264"/>
      <c r="Z24" s="264"/>
      <c r="AA24" s="264"/>
      <c r="AB24" s="264"/>
      <c r="AC24" s="264"/>
      <c r="AD24" s="265"/>
      <c r="AE24" s="37" t="s">
        <v>5858</v>
      </c>
      <c r="AF24" s="35"/>
      <c r="AG24" s="35"/>
      <c r="AH24" s="36"/>
      <c r="AI24" s="263"/>
      <c r="AJ24" s="264"/>
      <c r="AK24" s="264"/>
      <c r="AL24" s="264"/>
      <c r="AM24" s="264"/>
      <c r="AN24" s="264"/>
      <c r="AO24" s="264"/>
      <c r="AP24" s="264"/>
      <c r="AQ24" s="264"/>
      <c r="AR24" s="264"/>
      <c r="AS24" s="264"/>
      <c r="AT24" s="264"/>
      <c r="AU24" s="264"/>
      <c r="AV24" s="264"/>
      <c r="AW24" s="264"/>
      <c r="AX24" s="266"/>
      <c r="AY24" s="33"/>
      <c r="BA24" s="33"/>
      <c r="BC24">
        <f>IF(P24="",0,1)</f>
        <v>0</v>
      </c>
      <c r="BD24">
        <f>IF(AI24="",0,1)</f>
        <v>0</v>
      </c>
    </row>
    <row r="25" spans="4:57">
      <c r="E25" s="252"/>
      <c r="F25" s="253"/>
      <c r="G25" s="253"/>
      <c r="H25" s="253"/>
      <c r="I25" s="253"/>
      <c r="J25" s="253"/>
      <c r="K25" s="254"/>
      <c r="L25" s="14" t="s">
        <v>5859</v>
      </c>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7"/>
      <c r="AY25" s="33"/>
    </row>
    <row r="26" spans="4:57" ht="19.5" thickBot="1">
      <c r="E26" s="252"/>
      <c r="F26" s="253"/>
      <c r="G26" s="253"/>
      <c r="H26" s="253"/>
      <c r="I26" s="253"/>
      <c r="J26" s="253"/>
      <c r="K26" s="254"/>
      <c r="L26" s="34" t="s">
        <v>5857</v>
      </c>
      <c r="M26" s="35"/>
      <c r="N26" s="35"/>
      <c r="O26" s="36"/>
      <c r="P26" s="263"/>
      <c r="Q26" s="264"/>
      <c r="R26" s="264"/>
      <c r="S26" s="264"/>
      <c r="T26" s="264"/>
      <c r="U26" s="264"/>
      <c r="V26" s="264"/>
      <c r="W26" s="264"/>
      <c r="X26" s="264"/>
      <c r="Y26" s="264"/>
      <c r="Z26" s="264"/>
      <c r="AA26" s="264"/>
      <c r="AB26" s="264"/>
      <c r="AC26" s="264"/>
      <c r="AD26" s="265"/>
      <c r="AE26" s="37" t="s">
        <v>5858</v>
      </c>
      <c r="AF26" s="35"/>
      <c r="AG26" s="35"/>
      <c r="AH26" s="36"/>
      <c r="AI26" s="263"/>
      <c r="AJ26" s="264"/>
      <c r="AK26" s="264"/>
      <c r="AL26" s="264"/>
      <c r="AM26" s="264"/>
      <c r="AN26" s="264"/>
      <c r="AO26" s="264"/>
      <c r="AP26" s="264"/>
      <c r="AQ26" s="264"/>
      <c r="AR26" s="264"/>
      <c r="AS26" s="264"/>
      <c r="AT26" s="264"/>
      <c r="AU26" s="264"/>
      <c r="AV26" s="264"/>
      <c r="AW26" s="264"/>
      <c r="AX26" s="266"/>
      <c r="AY26" s="33"/>
      <c r="BC26">
        <f>IF(P26="",0,1)</f>
        <v>0</v>
      </c>
      <c r="BD26">
        <f>IF(AI26="",0,1)</f>
        <v>0</v>
      </c>
    </row>
    <row r="27" spans="4:57">
      <c r="E27" s="252"/>
      <c r="F27" s="253"/>
      <c r="G27" s="253"/>
      <c r="H27" s="253"/>
      <c r="I27" s="253"/>
      <c r="J27" s="253"/>
      <c r="K27" s="254"/>
      <c r="L27" s="14" t="s">
        <v>5860</v>
      </c>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7"/>
      <c r="AY27" s="33"/>
    </row>
    <row r="28" spans="4:57">
      <c r="E28" s="252"/>
      <c r="F28" s="253"/>
      <c r="G28" s="253"/>
      <c r="H28" s="253"/>
      <c r="I28" s="253"/>
      <c r="J28" s="253"/>
      <c r="K28" s="254"/>
      <c r="L28" s="38" t="s">
        <v>5857</v>
      </c>
      <c r="M28" s="39"/>
      <c r="N28" s="39"/>
      <c r="O28" s="40"/>
      <c r="P28" s="267"/>
      <c r="Q28" s="268"/>
      <c r="R28" s="268"/>
      <c r="S28" s="268"/>
      <c r="T28" s="268"/>
      <c r="U28" s="268"/>
      <c r="V28" s="268"/>
      <c r="W28" s="268"/>
      <c r="X28" s="268"/>
      <c r="Y28" s="268"/>
      <c r="Z28" s="268"/>
      <c r="AA28" s="268"/>
      <c r="AB28" s="268"/>
      <c r="AC28" s="268"/>
      <c r="AD28" s="269"/>
      <c r="AE28" s="41" t="s">
        <v>5858</v>
      </c>
      <c r="AF28" s="39"/>
      <c r="AG28" s="39"/>
      <c r="AH28" s="40"/>
      <c r="AI28" s="306" t="s">
        <v>101</v>
      </c>
      <c r="AJ28" s="307"/>
      <c r="AK28" s="307"/>
      <c r="AL28" s="307"/>
      <c r="AM28" s="307"/>
      <c r="AN28" s="307"/>
      <c r="AO28" s="245" t="s">
        <v>7619</v>
      </c>
      <c r="AP28" s="246"/>
      <c r="AQ28" s="246"/>
      <c r="AR28" s="246"/>
      <c r="AS28" s="242"/>
      <c r="AT28" s="243"/>
      <c r="AU28" s="243"/>
      <c r="AV28" s="243"/>
      <c r="AW28" s="243"/>
      <c r="AX28" s="244"/>
      <c r="AY28" s="33"/>
      <c r="BC28">
        <f>IF(P28="",0,1)</f>
        <v>0</v>
      </c>
      <c r="BD28">
        <f>IF(AI28="",0,1)</f>
        <v>1</v>
      </c>
      <c r="BE28">
        <f>IF(AI28="（h）その他",1,0)</f>
        <v>1</v>
      </c>
    </row>
    <row r="29" spans="4:57" ht="19.5" thickBot="1">
      <c r="E29" s="252"/>
      <c r="F29" s="253"/>
      <c r="G29" s="253"/>
      <c r="H29" s="253"/>
      <c r="I29" s="253"/>
      <c r="J29" s="253"/>
      <c r="K29" s="254"/>
      <c r="L29" s="34" t="s">
        <v>5861</v>
      </c>
      <c r="M29" s="35"/>
      <c r="N29" s="35"/>
      <c r="O29" s="35"/>
      <c r="P29" s="22"/>
      <c r="Q29" s="22"/>
      <c r="R29" s="22"/>
      <c r="S29" s="22"/>
      <c r="T29" s="22"/>
      <c r="U29" s="22"/>
      <c r="V29" s="22"/>
      <c r="W29" s="22"/>
      <c r="X29" s="22"/>
      <c r="Y29" s="22"/>
      <c r="Z29" s="22"/>
      <c r="AA29" s="22"/>
      <c r="AB29" s="22"/>
      <c r="AC29" s="22"/>
      <c r="AD29" s="22"/>
      <c r="AE29" s="35"/>
      <c r="AF29" s="35"/>
      <c r="AG29" s="35"/>
      <c r="AH29" s="36"/>
      <c r="AI29" s="263"/>
      <c r="AJ29" s="264"/>
      <c r="AK29" s="264"/>
      <c r="AL29" s="264"/>
      <c r="AM29" s="264"/>
      <c r="AN29" s="264"/>
      <c r="AO29" s="264"/>
      <c r="AP29" s="264"/>
      <c r="AQ29" s="264"/>
      <c r="AR29" s="264"/>
      <c r="AS29" s="264"/>
      <c r="AT29" s="264"/>
      <c r="AU29" s="264"/>
      <c r="AV29" s="264"/>
      <c r="AW29" s="264"/>
      <c r="AX29" s="266"/>
      <c r="BD29">
        <f>IF(AI29="",0,1)</f>
        <v>0</v>
      </c>
    </row>
    <row r="30" spans="4:57">
      <c r="E30" s="252"/>
      <c r="F30" s="253"/>
      <c r="G30" s="253"/>
      <c r="H30" s="253"/>
      <c r="I30" s="253"/>
      <c r="J30" s="253"/>
      <c r="K30" s="254"/>
      <c r="L30" s="14" t="s">
        <v>5862</v>
      </c>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7"/>
    </row>
    <row r="31" spans="4:57">
      <c r="E31" s="252"/>
      <c r="F31" s="253"/>
      <c r="G31" s="253"/>
      <c r="H31" s="253"/>
      <c r="I31" s="253"/>
      <c r="J31" s="253"/>
      <c r="K31" s="254"/>
      <c r="L31" s="38" t="s">
        <v>5857</v>
      </c>
      <c r="M31" s="39"/>
      <c r="N31" s="39"/>
      <c r="O31" s="40"/>
      <c r="P31" s="267"/>
      <c r="Q31" s="268"/>
      <c r="R31" s="268"/>
      <c r="S31" s="268"/>
      <c r="T31" s="268"/>
      <c r="U31" s="268"/>
      <c r="V31" s="268"/>
      <c r="W31" s="268"/>
      <c r="X31" s="268"/>
      <c r="Y31" s="268"/>
      <c r="Z31" s="268"/>
      <c r="AA31" s="268"/>
      <c r="AB31" s="268"/>
      <c r="AC31" s="268"/>
      <c r="AD31" s="269"/>
      <c r="AX31" s="20"/>
      <c r="BC31">
        <f>IF(P31="",0,1)</f>
        <v>0</v>
      </c>
    </row>
    <row r="32" spans="4:57">
      <c r="E32" s="252"/>
      <c r="F32" s="253"/>
      <c r="G32" s="253"/>
      <c r="H32" s="253"/>
      <c r="I32" s="253"/>
      <c r="J32" s="253"/>
      <c r="K32" s="254"/>
      <c r="L32" s="42" t="s">
        <v>5863</v>
      </c>
      <c r="M32" s="43"/>
      <c r="N32" s="43"/>
      <c r="O32" s="43"/>
      <c r="P32" s="231"/>
      <c r="Q32" s="231"/>
      <c r="R32" s="231"/>
      <c r="S32" s="231"/>
      <c r="T32" s="231"/>
      <c r="U32" s="231"/>
      <c r="V32" s="231"/>
      <c r="W32" s="231"/>
      <c r="X32" s="231"/>
      <c r="Y32" s="231"/>
      <c r="Z32" s="231"/>
      <c r="AA32" s="231"/>
      <c r="AB32" s="231"/>
      <c r="AC32" s="231"/>
      <c r="AD32" s="231"/>
      <c r="AE32" s="44"/>
      <c r="AF32" s="44"/>
      <c r="AG32" s="44"/>
      <c r="AH32" s="45"/>
      <c r="AI32" s="267"/>
      <c r="AJ32" s="268"/>
      <c r="AK32" s="268"/>
      <c r="AL32" s="268"/>
      <c r="AM32" s="268"/>
      <c r="AN32" s="268"/>
      <c r="AO32" s="245" t="s">
        <v>7619</v>
      </c>
      <c r="AP32" s="246"/>
      <c r="AQ32" s="246"/>
      <c r="AR32" s="246"/>
      <c r="AS32" s="242"/>
      <c r="AT32" s="243"/>
      <c r="AU32" s="243"/>
      <c r="AV32" s="243"/>
      <c r="AW32" s="243"/>
      <c r="AX32" s="244"/>
      <c r="BD32">
        <f>IF(AI32="",0,1)</f>
        <v>0</v>
      </c>
      <c r="BE32">
        <f>IF(AI32="（e）その他",1,0)</f>
        <v>0</v>
      </c>
    </row>
    <row r="33" spans="5:56">
      <c r="E33" s="252"/>
      <c r="F33" s="253"/>
      <c r="G33" s="253"/>
      <c r="H33" s="253"/>
      <c r="I33" s="253"/>
      <c r="J33" s="253"/>
      <c r="K33" s="254"/>
      <c r="L33" s="46" t="s">
        <v>5864</v>
      </c>
      <c r="M33" s="47"/>
      <c r="N33" s="47"/>
      <c r="O33" s="47"/>
      <c r="P33" s="47"/>
      <c r="Q33" s="47"/>
      <c r="R33" s="47"/>
      <c r="S33" s="47"/>
      <c r="T33" s="47"/>
      <c r="U33" s="47"/>
      <c r="V33" s="47"/>
      <c r="W33" s="47"/>
      <c r="X33" s="47"/>
      <c r="Y33" s="47"/>
      <c r="Z33" s="47"/>
      <c r="AA33" s="47"/>
      <c r="AB33" s="47"/>
      <c r="AC33" s="47"/>
      <c r="AD33" s="47"/>
      <c r="AE33" s="47"/>
      <c r="AF33" s="47"/>
      <c r="AG33" s="47"/>
      <c r="AH33" s="48"/>
      <c r="AI33" s="267"/>
      <c r="AJ33" s="268"/>
      <c r="AK33" s="268"/>
      <c r="AL33" s="268"/>
      <c r="AM33" s="268"/>
      <c r="AN33" s="268"/>
      <c r="AO33" s="268"/>
      <c r="AP33" s="268"/>
      <c r="AQ33" s="268"/>
      <c r="AR33" s="268"/>
      <c r="AS33" s="268"/>
      <c r="AT33" s="268"/>
      <c r="AU33" s="268"/>
      <c r="AV33" s="268"/>
      <c r="AW33" s="268"/>
      <c r="AX33" s="270"/>
      <c r="BD33">
        <f>IF(AI33="",0,1)</f>
        <v>0</v>
      </c>
    </row>
    <row r="34" spans="5:56">
      <c r="E34" s="252"/>
      <c r="F34" s="253"/>
      <c r="G34" s="253"/>
      <c r="H34" s="253"/>
      <c r="I34" s="253"/>
      <c r="J34" s="253"/>
      <c r="K34" s="254"/>
      <c r="L34" s="18" t="s">
        <v>5865</v>
      </c>
      <c r="AX34" s="20"/>
    </row>
    <row r="35" spans="5:56">
      <c r="E35" s="255"/>
      <c r="F35" s="256"/>
      <c r="G35" s="256"/>
      <c r="H35" s="256"/>
      <c r="I35" s="256"/>
      <c r="J35" s="256"/>
      <c r="K35" s="257"/>
      <c r="L35" s="271"/>
      <c r="M35" s="272"/>
      <c r="N35" s="272"/>
      <c r="O35" s="272"/>
      <c r="P35" s="272"/>
      <c r="Q35" s="272"/>
      <c r="R35" s="272"/>
      <c r="S35" s="272"/>
      <c r="T35" s="272"/>
      <c r="U35" s="272"/>
      <c r="V35" s="272"/>
      <c r="W35" s="272"/>
      <c r="X35" s="272"/>
      <c r="Y35" s="272"/>
      <c r="Z35" s="272"/>
      <c r="AA35" s="272"/>
      <c r="AB35" s="272"/>
      <c r="AC35" s="272"/>
      <c r="AD35" s="272"/>
      <c r="AE35" s="272"/>
      <c r="AF35" s="272"/>
      <c r="AG35" s="272"/>
      <c r="AH35" s="272"/>
      <c r="AI35" s="272"/>
      <c r="AJ35" s="272"/>
      <c r="AK35" s="272"/>
      <c r="AL35" s="272"/>
      <c r="AM35" s="272"/>
      <c r="AN35" s="272"/>
      <c r="AO35" s="272"/>
      <c r="AP35" s="272"/>
      <c r="AQ35" s="272"/>
      <c r="AR35" s="272"/>
      <c r="AS35" s="272"/>
      <c r="AT35" s="272"/>
      <c r="AU35" s="272"/>
      <c r="AV35" s="272"/>
      <c r="AW35" s="272"/>
      <c r="AX35" s="273"/>
      <c r="BD35">
        <f>IF(L35="",0,1)</f>
        <v>0</v>
      </c>
    </row>
    <row r="36" spans="5:56" ht="19.5" thickBot="1">
      <c r="E36" s="258"/>
      <c r="F36" s="259"/>
      <c r="G36" s="259"/>
      <c r="H36" s="259"/>
      <c r="I36" s="259"/>
      <c r="J36" s="259"/>
      <c r="K36" s="260"/>
      <c r="L36" s="21" t="s">
        <v>5866</v>
      </c>
      <c r="M36" s="22"/>
      <c r="N36" s="22"/>
      <c r="O36" s="22"/>
      <c r="P36" s="22"/>
      <c r="Q36" s="22"/>
      <c r="R36" s="22"/>
      <c r="S36" s="22"/>
      <c r="T36" s="22"/>
      <c r="U36" s="22"/>
      <c r="V36" s="22"/>
      <c r="W36" s="22"/>
      <c r="X36" s="22"/>
      <c r="Y36" s="22"/>
      <c r="Z36" s="22"/>
      <c r="AA36" s="22"/>
      <c r="AB36" s="22"/>
      <c r="AC36" s="22"/>
      <c r="AD36" s="22"/>
      <c r="AE36" s="22"/>
      <c r="AF36" s="22"/>
      <c r="AG36" s="22"/>
      <c r="AH36" s="22"/>
      <c r="AI36" s="274"/>
      <c r="AJ36" s="275"/>
      <c r="AK36" s="275"/>
      <c r="AL36" s="275"/>
      <c r="AM36" s="275"/>
      <c r="AN36" s="275"/>
      <c r="AO36" s="275"/>
      <c r="AP36" s="275"/>
      <c r="AQ36" s="275"/>
      <c r="AR36" s="275"/>
      <c r="AS36" s="275"/>
      <c r="AT36" s="275"/>
      <c r="AU36" s="275"/>
      <c r="AV36" s="275"/>
      <c r="AW36" s="275"/>
      <c r="AX36" s="276"/>
      <c r="BD36">
        <f>IF(AI36="",0,1)</f>
        <v>0</v>
      </c>
    </row>
    <row r="37" spans="5:56">
      <c r="E37" s="277" t="s">
        <v>5867</v>
      </c>
      <c r="F37" s="277"/>
      <c r="G37" s="277"/>
      <c r="H37" s="277"/>
      <c r="I37" s="277"/>
      <c r="J37" s="277"/>
      <c r="K37" s="277"/>
      <c r="L37" s="279" t="s">
        <v>5868</v>
      </c>
      <c r="M37" s="279"/>
      <c r="N37" s="279"/>
      <c r="O37" s="279"/>
      <c r="P37" s="279"/>
      <c r="Q37" s="279"/>
      <c r="R37" s="279"/>
      <c r="S37" s="279"/>
      <c r="T37" s="279"/>
      <c r="U37" s="279"/>
      <c r="V37" s="279"/>
      <c r="W37" s="279"/>
      <c r="X37" s="279"/>
      <c r="Y37" s="279"/>
      <c r="Z37" s="280"/>
      <c r="AA37" s="280"/>
      <c r="AB37" s="280"/>
      <c r="AC37" s="280"/>
      <c r="AD37" s="280"/>
      <c r="AE37" s="280"/>
      <c r="AF37" s="280"/>
      <c r="AG37" s="280"/>
      <c r="AH37" s="280"/>
      <c r="AI37" s="280"/>
      <c r="AJ37" s="280"/>
      <c r="AK37" s="280"/>
      <c r="AL37" s="280"/>
      <c r="AM37" s="280"/>
      <c r="AN37" s="280"/>
      <c r="AO37" s="280"/>
      <c r="AP37" s="280"/>
      <c r="AQ37" s="280"/>
      <c r="AR37" s="280"/>
      <c r="AS37" s="280"/>
      <c r="AT37" s="280"/>
      <c r="AU37" s="280"/>
      <c r="AV37" s="280"/>
      <c r="AW37" s="280"/>
      <c r="AX37" s="280"/>
      <c r="BC37">
        <f>IF(Z37="",0,1)</f>
        <v>0</v>
      </c>
    </row>
    <row r="38" spans="5:56">
      <c r="E38" s="278"/>
      <c r="F38" s="278"/>
      <c r="G38" s="278"/>
      <c r="H38" s="278"/>
      <c r="I38" s="278"/>
      <c r="J38" s="278"/>
      <c r="K38" s="278"/>
      <c r="L38" s="253" t="s">
        <v>5869</v>
      </c>
      <c r="M38" s="253"/>
      <c r="N38" s="253"/>
      <c r="O38" s="253"/>
      <c r="P38" s="253"/>
      <c r="Q38" s="253"/>
      <c r="R38" s="253"/>
      <c r="S38" s="253"/>
      <c r="T38" s="253"/>
      <c r="U38" s="253"/>
      <c r="V38" s="253"/>
      <c r="W38" s="253"/>
      <c r="X38" s="253"/>
      <c r="Y38" s="253"/>
      <c r="Z38" s="281"/>
      <c r="AA38" s="281"/>
      <c r="AB38" s="281"/>
      <c r="AC38" s="281"/>
      <c r="AD38" s="281"/>
      <c r="AE38" s="281"/>
      <c r="AF38" s="281"/>
      <c r="AG38" s="281"/>
      <c r="AH38" s="281"/>
      <c r="AI38" s="281"/>
      <c r="AJ38" s="281"/>
      <c r="AK38" s="281"/>
      <c r="AL38" s="281"/>
      <c r="AM38" s="281"/>
      <c r="AN38" s="281"/>
      <c r="AO38" s="281"/>
      <c r="AP38" s="281"/>
      <c r="AQ38" s="281"/>
      <c r="AR38" s="281"/>
      <c r="AS38" s="281"/>
      <c r="AT38" s="281"/>
      <c r="AU38" s="281"/>
      <c r="AV38" s="281"/>
      <c r="AW38" s="281"/>
      <c r="AX38" s="281"/>
      <c r="BC38">
        <f>IF(Z38="",0,1)</f>
        <v>0</v>
      </c>
    </row>
    <row r="39" spans="5:56" ht="46.9" customHeight="1">
      <c r="E39" s="278"/>
      <c r="F39" s="278"/>
      <c r="G39" s="278"/>
      <c r="H39" s="278"/>
      <c r="I39" s="278"/>
      <c r="J39" s="278"/>
      <c r="K39" s="278"/>
      <c r="L39" s="282" t="s">
        <v>5870</v>
      </c>
      <c r="M39" s="283"/>
      <c r="N39" s="283"/>
      <c r="O39" s="283"/>
      <c r="P39" s="283"/>
      <c r="Q39" s="283"/>
      <c r="R39" s="283"/>
      <c r="S39" s="283"/>
      <c r="T39" s="283"/>
      <c r="U39" s="283"/>
      <c r="V39" s="283"/>
      <c r="W39" s="283"/>
      <c r="X39" s="283"/>
      <c r="Y39" s="283"/>
      <c r="Z39" s="284"/>
      <c r="AA39" s="284"/>
      <c r="AB39" s="284"/>
      <c r="AC39" s="284"/>
      <c r="AD39" s="284"/>
      <c r="AE39" s="284"/>
      <c r="AF39" s="284"/>
      <c r="AG39" s="284"/>
      <c r="AH39" s="284"/>
      <c r="AI39" s="284"/>
      <c r="AJ39" s="284"/>
      <c r="AK39" s="284"/>
      <c r="AL39" s="284"/>
      <c r="AM39" s="284"/>
      <c r="AN39" s="284"/>
      <c r="AO39" s="284"/>
      <c r="AP39" s="284"/>
      <c r="AQ39" s="284"/>
      <c r="AR39" s="284"/>
      <c r="AS39" s="284"/>
      <c r="AT39" s="284"/>
      <c r="AU39" s="284"/>
      <c r="AV39" s="284"/>
      <c r="AW39" s="284"/>
      <c r="AX39" s="284"/>
      <c r="BC39">
        <f>IF(Z39="",0,1)</f>
        <v>0</v>
      </c>
    </row>
    <row r="40" spans="5:56" ht="45" customHeight="1">
      <c r="E40" s="278"/>
      <c r="F40" s="278"/>
      <c r="G40" s="278"/>
      <c r="H40" s="278"/>
      <c r="I40" s="278"/>
      <c r="J40" s="278"/>
      <c r="K40" s="278"/>
      <c r="L40" s="282" t="s">
        <v>5871</v>
      </c>
      <c r="M40" s="283"/>
      <c r="N40" s="283"/>
      <c r="O40" s="283"/>
      <c r="P40" s="283"/>
      <c r="Q40" s="283"/>
      <c r="R40" s="283"/>
      <c r="S40" s="283"/>
      <c r="T40" s="283"/>
      <c r="U40" s="283"/>
      <c r="V40" s="283"/>
      <c r="W40" s="283"/>
      <c r="X40" s="283"/>
      <c r="Y40" s="283"/>
      <c r="Z40" s="285"/>
      <c r="AA40" s="285"/>
      <c r="AB40" s="285"/>
      <c r="AC40" s="285"/>
      <c r="AD40" s="285"/>
      <c r="AE40" s="285"/>
      <c r="AF40" s="285"/>
      <c r="AG40" s="285"/>
      <c r="AH40" s="285"/>
      <c r="AI40" s="285"/>
      <c r="AJ40" s="285"/>
      <c r="AK40" s="285"/>
      <c r="AL40" s="285"/>
      <c r="AM40" s="285"/>
      <c r="AN40" s="285"/>
      <c r="AO40" s="285"/>
      <c r="AP40" s="285"/>
      <c r="AQ40" s="285"/>
      <c r="AR40" s="285"/>
      <c r="AS40" s="285"/>
      <c r="AT40" s="285"/>
      <c r="AU40" s="285"/>
      <c r="AV40" s="285"/>
      <c r="AW40" s="285"/>
      <c r="AX40" s="285"/>
      <c r="BC40">
        <f>IF(Z40="",0,1)</f>
        <v>0</v>
      </c>
    </row>
    <row r="41" spans="5:56">
      <c r="E41" s="278"/>
      <c r="F41" s="278"/>
      <c r="G41" s="278"/>
      <c r="H41" s="278"/>
      <c r="I41" s="278"/>
      <c r="J41" s="278"/>
      <c r="K41" s="278"/>
      <c r="L41" s="253" t="s">
        <v>5872</v>
      </c>
      <c r="M41" s="253"/>
      <c r="N41" s="253"/>
      <c r="O41" s="253"/>
      <c r="P41" s="253"/>
      <c r="Q41" s="253"/>
      <c r="R41" s="253"/>
      <c r="S41" s="253"/>
      <c r="T41" s="253"/>
      <c r="U41" s="286"/>
      <c r="V41" s="287"/>
      <c r="W41" s="287"/>
      <c r="X41" s="287"/>
      <c r="Y41" s="287"/>
      <c r="Z41" s="287"/>
      <c r="AA41" s="287"/>
      <c r="AB41" s="287"/>
      <c r="AC41" s="287"/>
      <c r="AD41" s="287"/>
      <c r="AE41" s="288"/>
      <c r="AF41" s="253" t="s">
        <v>5873</v>
      </c>
      <c r="AG41" s="253"/>
      <c r="AH41" s="253"/>
      <c r="AI41" s="253"/>
      <c r="AJ41" s="253"/>
      <c r="AK41" s="253"/>
      <c r="AL41" s="253"/>
      <c r="AM41" s="253"/>
      <c r="AN41" s="253"/>
      <c r="AO41" s="289"/>
      <c r="AP41" s="289"/>
      <c r="AQ41" s="289"/>
      <c r="AR41" s="289"/>
      <c r="AS41" s="289"/>
      <c r="AT41" s="289"/>
      <c r="AU41" s="289"/>
      <c r="AV41" s="289"/>
      <c r="AW41" s="289"/>
      <c r="AX41" s="289"/>
    </row>
    <row r="42" spans="5:56">
      <c r="E42" s="278"/>
      <c r="F42" s="278"/>
      <c r="G42" s="278"/>
      <c r="H42" s="278"/>
      <c r="I42" s="278"/>
      <c r="J42" s="278"/>
      <c r="K42" s="278"/>
      <c r="L42" s="253" t="s">
        <v>5874</v>
      </c>
      <c r="M42" s="253"/>
      <c r="N42" s="253"/>
      <c r="O42" s="253"/>
      <c r="P42" s="253"/>
      <c r="Q42" s="253"/>
      <c r="R42" s="253"/>
      <c r="S42" s="253"/>
      <c r="T42" s="253"/>
      <c r="U42" s="253"/>
      <c r="V42" s="253"/>
      <c r="W42" s="253"/>
      <c r="X42" s="253"/>
      <c r="Y42" s="253"/>
      <c r="Z42" s="284"/>
      <c r="AA42" s="284"/>
      <c r="AB42" s="284"/>
      <c r="AC42" s="284"/>
      <c r="AD42" s="284"/>
      <c r="AE42" s="284"/>
      <c r="AF42" s="284"/>
      <c r="AG42" s="284"/>
      <c r="AH42" s="284"/>
      <c r="AI42" s="284"/>
      <c r="AJ42" s="284"/>
      <c r="AK42" s="284"/>
      <c r="AL42" s="284"/>
      <c r="AM42" s="284"/>
      <c r="AN42" s="284"/>
      <c r="AO42" s="284"/>
      <c r="AP42" s="284"/>
      <c r="AQ42" s="284"/>
      <c r="AR42" s="284"/>
      <c r="AS42" s="284"/>
      <c r="AT42" s="284"/>
      <c r="AU42" s="284"/>
      <c r="AV42" s="284"/>
      <c r="AW42" s="284"/>
      <c r="AX42" s="284"/>
    </row>
    <row r="43" spans="5:56" ht="35.25" customHeight="1">
      <c r="E43" s="253" t="s">
        <v>5875</v>
      </c>
      <c r="F43" s="253"/>
      <c r="G43" s="253"/>
      <c r="H43" s="253"/>
      <c r="I43" s="253"/>
      <c r="J43" s="253"/>
      <c r="K43" s="253"/>
      <c r="L43" s="290"/>
      <c r="M43" s="290"/>
      <c r="N43" s="290"/>
      <c r="O43" s="290"/>
      <c r="P43" s="290"/>
      <c r="Q43" s="291"/>
      <c r="R43" s="291"/>
      <c r="S43" s="291"/>
      <c r="T43" s="291"/>
      <c r="U43" s="291"/>
      <c r="V43" s="291"/>
      <c r="W43" s="291"/>
      <c r="X43" s="291"/>
      <c r="Y43" s="291"/>
      <c r="Z43" s="291"/>
      <c r="AA43" s="291"/>
      <c r="AB43" s="291"/>
      <c r="AC43" s="291"/>
      <c r="AD43" s="291"/>
      <c r="AE43" s="291"/>
      <c r="AF43" s="291"/>
      <c r="AG43" s="291"/>
      <c r="AH43" s="291"/>
      <c r="AI43" s="291"/>
      <c r="AJ43" s="291"/>
      <c r="AK43" s="291"/>
      <c r="AL43" s="291"/>
      <c r="AM43" s="291"/>
      <c r="AN43" s="291"/>
      <c r="AO43" s="291"/>
      <c r="AP43" s="291"/>
      <c r="AQ43" s="291"/>
      <c r="AR43" s="291"/>
      <c r="AS43" s="291"/>
      <c r="AT43" s="291"/>
      <c r="AU43" s="291"/>
      <c r="AV43" s="291"/>
      <c r="AW43" s="291"/>
      <c r="AX43" s="291"/>
      <c r="BC43">
        <f>IF(L43="",0,1)</f>
        <v>0</v>
      </c>
    </row>
    <row r="44" spans="5:56">
      <c r="E44" s="253" t="s">
        <v>5876</v>
      </c>
      <c r="F44" s="253"/>
      <c r="G44" s="253"/>
      <c r="H44" s="253"/>
      <c r="I44" s="253"/>
      <c r="J44" s="253"/>
      <c r="K44" s="254"/>
      <c r="L44" s="49" t="s">
        <v>5877</v>
      </c>
      <c r="M44" s="50"/>
      <c r="N44" s="50"/>
      <c r="O44" s="50"/>
      <c r="P44" s="51"/>
      <c r="Q44" s="293"/>
      <c r="R44" s="293"/>
      <c r="S44" s="293"/>
      <c r="T44" s="293"/>
      <c r="U44" s="293"/>
      <c r="V44" s="293"/>
      <c r="W44" s="293"/>
      <c r="X44" s="293"/>
      <c r="Y44" s="293"/>
      <c r="Z44" s="293"/>
      <c r="AA44" s="293"/>
      <c r="AB44" s="293"/>
      <c r="AC44" s="293"/>
      <c r="AD44" s="293"/>
      <c r="AE44" s="293"/>
      <c r="AF44" s="293"/>
      <c r="AG44" s="293"/>
      <c r="AH44" s="293"/>
      <c r="AI44" s="293"/>
      <c r="AJ44" s="293"/>
      <c r="AK44" s="293"/>
      <c r="AL44" s="293"/>
      <c r="AM44" s="293"/>
      <c r="AN44" s="293"/>
      <c r="AO44" s="293"/>
      <c r="AP44" s="293"/>
      <c r="AQ44" s="293"/>
      <c r="AR44" s="293"/>
      <c r="AS44" s="293"/>
      <c r="AT44" s="293"/>
      <c r="AU44" s="293"/>
      <c r="AV44" s="293"/>
      <c r="AW44" s="293"/>
      <c r="AX44" s="294"/>
    </row>
    <row r="45" spans="5:56" ht="35.65" customHeight="1" thickBot="1">
      <c r="E45" s="292"/>
      <c r="F45" s="292"/>
      <c r="G45" s="292"/>
      <c r="H45" s="292"/>
      <c r="I45" s="292"/>
      <c r="J45" s="292"/>
      <c r="K45" s="292"/>
      <c r="L45" s="295"/>
      <c r="M45" s="295"/>
      <c r="N45" s="295"/>
      <c r="O45" s="295"/>
      <c r="P45" s="295"/>
      <c r="Q45" s="296"/>
      <c r="R45" s="296"/>
      <c r="S45" s="296"/>
      <c r="T45" s="296"/>
      <c r="U45" s="296"/>
      <c r="V45" s="296"/>
      <c r="W45" s="296"/>
      <c r="X45" s="296"/>
      <c r="Y45" s="296"/>
      <c r="Z45" s="296"/>
      <c r="AA45" s="296"/>
      <c r="AB45" s="296"/>
      <c r="AC45" s="296"/>
      <c r="AD45" s="296"/>
      <c r="AE45" s="296"/>
      <c r="AF45" s="296"/>
      <c r="AG45" s="296"/>
      <c r="AH45" s="296"/>
      <c r="AI45" s="296"/>
      <c r="AJ45" s="296"/>
      <c r="AK45" s="296"/>
      <c r="AL45" s="296"/>
      <c r="AM45" s="296"/>
      <c r="AN45" s="296"/>
      <c r="AO45" s="296"/>
      <c r="AP45" s="296"/>
      <c r="AQ45" s="296"/>
      <c r="AR45" s="296"/>
      <c r="AS45" s="296"/>
      <c r="AT45" s="296"/>
      <c r="AU45" s="296"/>
      <c r="AV45" s="296"/>
      <c r="AW45" s="296"/>
      <c r="AX45" s="296"/>
      <c r="BC45">
        <f>IF(L45="",0,1)</f>
        <v>0</v>
      </c>
    </row>
    <row r="46" spans="5:56" ht="19.5" thickTop="1">
      <c r="E46" s="298" t="s">
        <v>5878</v>
      </c>
      <c r="F46" s="298"/>
      <c r="G46" s="298"/>
      <c r="H46" s="298"/>
      <c r="I46" s="298"/>
      <c r="J46" s="298"/>
      <c r="K46" s="298"/>
      <c r="L46" s="300" t="s">
        <v>5879</v>
      </c>
      <c r="M46" s="301"/>
      <c r="N46" s="301"/>
      <c r="O46" s="301"/>
      <c r="P46" s="301"/>
      <c r="Q46" s="301"/>
      <c r="R46" s="301"/>
      <c r="S46" s="301"/>
      <c r="T46" s="301"/>
      <c r="U46" s="301"/>
      <c r="V46" s="301"/>
      <c r="W46" s="301"/>
      <c r="X46" s="301"/>
      <c r="Y46" s="301"/>
      <c r="Z46" s="301"/>
      <c r="AA46" s="301"/>
      <c r="AB46" s="301"/>
      <c r="AC46" s="301"/>
      <c r="AD46" s="301"/>
      <c r="AE46" s="301"/>
      <c r="AF46" s="301"/>
      <c r="AG46" s="301"/>
      <c r="AH46" s="301"/>
      <c r="AI46" s="301"/>
      <c r="AJ46" s="301"/>
      <c r="AK46" s="301"/>
      <c r="AL46" s="301"/>
      <c r="AM46" s="301"/>
      <c r="AN46" s="301"/>
      <c r="AO46" s="301"/>
      <c r="AP46" s="301"/>
      <c r="AQ46" s="301"/>
      <c r="AR46" s="301"/>
      <c r="AS46" s="301"/>
      <c r="AT46" s="301"/>
      <c r="AU46" s="301"/>
      <c r="AV46" s="301"/>
      <c r="AW46" s="301"/>
      <c r="AX46" s="301"/>
    </row>
    <row r="47" spans="5:56">
      <c r="E47" s="299"/>
      <c r="F47" s="299"/>
      <c r="G47" s="299"/>
      <c r="H47" s="299"/>
      <c r="I47" s="299"/>
      <c r="J47" s="299"/>
      <c r="K47" s="299"/>
      <c r="L47" s="297" t="s">
        <v>5868</v>
      </c>
      <c r="M47" s="297"/>
      <c r="N47" s="297"/>
      <c r="O47" s="297"/>
      <c r="P47" s="297"/>
      <c r="Q47" s="297"/>
      <c r="R47" s="297"/>
      <c r="S47" s="297"/>
      <c r="T47" s="297"/>
      <c r="U47" s="297"/>
      <c r="V47" s="297"/>
      <c r="W47" s="297"/>
      <c r="X47" s="297"/>
      <c r="Y47" s="297"/>
      <c r="Z47" s="289"/>
      <c r="AA47" s="289"/>
      <c r="AB47" s="289"/>
      <c r="AC47" s="289"/>
      <c r="AD47" s="289"/>
      <c r="AE47" s="289"/>
      <c r="AF47" s="289"/>
      <c r="AG47" s="289"/>
      <c r="AH47" s="289"/>
      <c r="AI47" s="289"/>
      <c r="AJ47" s="289"/>
      <c r="AK47" s="289"/>
      <c r="AL47" s="289"/>
      <c r="AM47" s="289"/>
      <c r="AN47" s="289"/>
      <c r="AO47" s="289"/>
      <c r="AP47" s="289"/>
      <c r="AQ47" s="289"/>
      <c r="AR47" s="289"/>
      <c r="AS47" s="289"/>
      <c r="AT47" s="289"/>
      <c r="AU47" s="289"/>
      <c r="AV47" s="289"/>
      <c r="AW47" s="289"/>
      <c r="AX47" s="289"/>
    </row>
    <row r="48" spans="5:56">
      <c r="E48" s="299"/>
      <c r="F48" s="299"/>
      <c r="G48" s="299"/>
      <c r="H48" s="299"/>
      <c r="I48" s="299"/>
      <c r="J48" s="299"/>
      <c r="K48" s="299"/>
      <c r="L48" s="297" t="s">
        <v>5869</v>
      </c>
      <c r="M48" s="297"/>
      <c r="N48" s="297"/>
      <c r="O48" s="297"/>
      <c r="P48" s="297"/>
      <c r="Q48" s="297"/>
      <c r="R48" s="297"/>
      <c r="S48" s="297"/>
      <c r="T48" s="297"/>
      <c r="U48" s="297"/>
      <c r="V48" s="297"/>
      <c r="W48" s="297"/>
      <c r="X48" s="297"/>
      <c r="Y48" s="297"/>
      <c r="Z48" s="281"/>
      <c r="AA48" s="281"/>
      <c r="AB48" s="281"/>
      <c r="AC48" s="281"/>
      <c r="AD48" s="281"/>
      <c r="AE48" s="281"/>
      <c r="AF48" s="281"/>
      <c r="AG48" s="281"/>
      <c r="AH48" s="281"/>
      <c r="AI48" s="281"/>
      <c r="AJ48" s="281"/>
      <c r="AK48" s="281"/>
      <c r="AL48" s="281"/>
      <c r="AM48" s="281"/>
      <c r="AN48" s="281"/>
      <c r="AO48" s="281"/>
      <c r="AP48" s="281"/>
      <c r="AQ48" s="281"/>
      <c r="AR48" s="281"/>
      <c r="AS48" s="281"/>
      <c r="AT48" s="281"/>
      <c r="AU48" s="281"/>
      <c r="AV48" s="281"/>
      <c r="AW48" s="281"/>
      <c r="AX48" s="281"/>
    </row>
    <row r="49" spans="3:51" ht="42" customHeight="1">
      <c r="E49" s="299"/>
      <c r="F49" s="299"/>
      <c r="G49" s="299"/>
      <c r="H49" s="299"/>
      <c r="I49" s="299"/>
      <c r="J49" s="299"/>
      <c r="K49" s="299"/>
      <c r="L49" s="302" t="s">
        <v>5880</v>
      </c>
      <c r="M49" s="297"/>
      <c r="N49" s="297"/>
      <c r="O49" s="297"/>
      <c r="P49" s="297"/>
      <c r="Q49" s="297"/>
      <c r="R49" s="297"/>
      <c r="S49" s="297"/>
      <c r="T49" s="297"/>
      <c r="U49" s="297"/>
      <c r="V49" s="297"/>
      <c r="W49" s="297"/>
      <c r="X49" s="297"/>
      <c r="Y49" s="297"/>
      <c r="Z49" s="284"/>
      <c r="AA49" s="284"/>
      <c r="AB49" s="284"/>
      <c r="AC49" s="284"/>
      <c r="AD49" s="284"/>
      <c r="AE49" s="284"/>
      <c r="AF49" s="284"/>
      <c r="AG49" s="284"/>
      <c r="AH49" s="284"/>
      <c r="AI49" s="284"/>
      <c r="AJ49" s="284"/>
      <c r="AK49" s="284"/>
      <c r="AL49" s="284"/>
      <c r="AM49" s="284"/>
      <c r="AN49" s="284"/>
      <c r="AO49" s="284"/>
      <c r="AP49" s="284"/>
      <c r="AQ49" s="284"/>
      <c r="AR49" s="284"/>
      <c r="AS49" s="284"/>
      <c r="AT49" s="284"/>
      <c r="AU49" s="284"/>
      <c r="AV49" s="284"/>
      <c r="AW49" s="284"/>
      <c r="AX49" s="284"/>
    </row>
    <row r="50" spans="3:51" ht="43.5" customHeight="1">
      <c r="E50" s="299"/>
      <c r="F50" s="299"/>
      <c r="G50" s="299"/>
      <c r="H50" s="299"/>
      <c r="I50" s="299"/>
      <c r="J50" s="299"/>
      <c r="K50" s="299"/>
      <c r="L50" s="302" t="s">
        <v>5881</v>
      </c>
      <c r="M50" s="297"/>
      <c r="N50" s="297"/>
      <c r="O50" s="297"/>
      <c r="P50" s="297"/>
      <c r="Q50" s="297"/>
      <c r="R50" s="297"/>
      <c r="S50" s="297"/>
      <c r="T50" s="297"/>
      <c r="U50" s="297"/>
      <c r="V50" s="297"/>
      <c r="W50" s="297"/>
      <c r="X50" s="297"/>
      <c r="Y50" s="297"/>
      <c r="Z50" s="285"/>
      <c r="AA50" s="285"/>
      <c r="AB50" s="285"/>
      <c r="AC50" s="285"/>
      <c r="AD50" s="285"/>
      <c r="AE50" s="285"/>
      <c r="AF50" s="285"/>
      <c r="AG50" s="285"/>
      <c r="AH50" s="285"/>
      <c r="AI50" s="285"/>
      <c r="AJ50" s="285"/>
      <c r="AK50" s="285"/>
      <c r="AL50" s="285"/>
      <c r="AM50" s="285"/>
      <c r="AN50" s="285"/>
      <c r="AO50" s="285"/>
      <c r="AP50" s="285"/>
      <c r="AQ50" s="285"/>
      <c r="AR50" s="285"/>
      <c r="AS50" s="285"/>
      <c r="AT50" s="285"/>
      <c r="AU50" s="285"/>
      <c r="AV50" s="285"/>
      <c r="AW50" s="285"/>
      <c r="AX50" s="285"/>
    </row>
    <row r="51" spans="3:51">
      <c r="E51" s="299"/>
      <c r="F51" s="299"/>
      <c r="G51" s="299"/>
      <c r="H51" s="299"/>
      <c r="I51" s="299"/>
      <c r="J51" s="299"/>
      <c r="K51" s="299"/>
      <c r="L51" s="297" t="s">
        <v>5872</v>
      </c>
      <c r="M51" s="297"/>
      <c r="N51" s="297"/>
      <c r="O51" s="297"/>
      <c r="P51" s="297"/>
      <c r="Q51" s="297"/>
      <c r="R51" s="297"/>
      <c r="S51" s="297"/>
      <c r="T51" s="297"/>
      <c r="U51" s="286"/>
      <c r="V51" s="287"/>
      <c r="W51" s="287"/>
      <c r="X51" s="287"/>
      <c r="Y51" s="287"/>
      <c r="Z51" s="287"/>
      <c r="AA51" s="287"/>
      <c r="AB51" s="287"/>
      <c r="AC51" s="287"/>
      <c r="AD51" s="287"/>
      <c r="AE51" s="288"/>
      <c r="AF51" s="297" t="s">
        <v>5873</v>
      </c>
      <c r="AG51" s="297"/>
      <c r="AH51" s="297"/>
      <c r="AI51" s="297"/>
      <c r="AJ51" s="297"/>
      <c r="AK51" s="297"/>
      <c r="AL51" s="297"/>
      <c r="AM51" s="297"/>
      <c r="AN51" s="297"/>
      <c r="AO51" s="289"/>
      <c r="AP51" s="289"/>
      <c r="AQ51" s="289"/>
      <c r="AR51" s="289"/>
      <c r="AS51" s="289"/>
      <c r="AT51" s="289"/>
      <c r="AU51" s="289"/>
      <c r="AV51" s="289"/>
      <c r="AW51" s="289"/>
      <c r="AX51" s="289"/>
    </row>
    <row r="52" spans="3:51">
      <c r="E52" s="299"/>
      <c r="F52" s="299"/>
      <c r="G52" s="299"/>
      <c r="H52" s="299"/>
      <c r="I52" s="299"/>
      <c r="J52" s="299"/>
      <c r="K52" s="299"/>
      <c r="L52" s="297" t="s">
        <v>5882</v>
      </c>
      <c r="M52" s="297"/>
      <c r="N52" s="297"/>
      <c r="O52" s="297"/>
      <c r="P52" s="297"/>
      <c r="Q52" s="297"/>
      <c r="R52" s="297"/>
      <c r="S52" s="297"/>
      <c r="T52" s="297"/>
      <c r="U52" s="297"/>
      <c r="V52" s="297"/>
      <c r="W52" s="297"/>
      <c r="X52" s="297"/>
      <c r="Y52" s="297"/>
      <c r="Z52" s="284"/>
      <c r="AA52" s="284"/>
      <c r="AB52" s="284"/>
      <c r="AC52" s="284"/>
      <c r="AD52" s="284"/>
      <c r="AE52" s="284"/>
      <c r="AF52" s="284"/>
      <c r="AG52" s="284"/>
      <c r="AH52" s="284"/>
      <c r="AI52" s="284"/>
      <c r="AJ52" s="284"/>
      <c r="AK52" s="284"/>
      <c r="AL52" s="284"/>
      <c r="AM52" s="284"/>
      <c r="AN52" s="284"/>
      <c r="AO52" s="284"/>
      <c r="AP52" s="284"/>
      <c r="AQ52" s="284"/>
      <c r="AR52" s="284"/>
      <c r="AS52" s="284"/>
      <c r="AT52" s="284"/>
      <c r="AU52" s="284"/>
      <c r="AV52" s="284"/>
      <c r="AW52" s="284"/>
      <c r="AX52" s="284"/>
    </row>
    <row r="53" spans="3:51">
      <c r="E53" s="52"/>
    </row>
    <row r="54" spans="3:51" ht="19.5" thickBot="1">
      <c r="E54" s="53"/>
    </row>
    <row r="55" spans="3:51" ht="34.9" customHeight="1">
      <c r="D55" s="54"/>
      <c r="E55" s="316" t="s">
        <v>7604</v>
      </c>
      <c r="F55" s="316"/>
      <c r="G55" s="316"/>
      <c r="H55" s="316"/>
      <c r="I55" s="316"/>
      <c r="J55" s="316"/>
      <c r="K55" s="316"/>
      <c r="L55" s="316"/>
      <c r="M55" s="316"/>
      <c r="N55" s="316"/>
      <c r="O55" s="316"/>
      <c r="P55" s="316"/>
      <c r="Q55" s="316"/>
      <c r="R55" s="316"/>
      <c r="S55" s="316"/>
      <c r="T55" s="316"/>
      <c r="U55" s="316"/>
      <c r="V55" s="316"/>
      <c r="W55" s="316"/>
      <c r="X55" s="316"/>
      <c r="Y55" s="316"/>
      <c r="Z55" s="316"/>
      <c r="AA55" s="316"/>
      <c r="AB55" s="316"/>
      <c r="AC55" s="316"/>
      <c r="AD55" s="316"/>
      <c r="AE55" s="316"/>
      <c r="AF55" s="316"/>
      <c r="AG55" s="316"/>
      <c r="AH55" s="316"/>
      <c r="AI55" s="316"/>
      <c r="AJ55" s="316"/>
      <c r="AK55" s="316"/>
      <c r="AL55" s="316"/>
      <c r="AM55" s="316"/>
      <c r="AN55" s="316"/>
      <c r="AO55" s="316"/>
      <c r="AP55" s="316"/>
      <c r="AQ55" s="316"/>
      <c r="AR55" s="316"/>
      <c r="AS55" s="316"/>
      <c r="AT55" s="316"/>
      <c r="AU55" s="316"/>
      <c r="AV55" s="316"/>
      <c r="AW55" s="316"/>
      <c r="AX55" s="316"/>
      <c r="AY55" s="55"/>
    </row>
    <row r="56" spans="3:51" ht="55.5" customHeight="1">
      <c r="D56" s="56"/>
      <c r="E56" s="57" t="s">
        <v>5883</v>
      </c>
      <c r="F56" s="315" t="s">
        <v>7605</v>
      </c>
      <c r="G56" s="315"/>
      <c r="H56" s="315"/>
      <c r="I56" s="315"/>
      <c r="J56" s="315"/>
      <c r="K56" s="315"/>
      <c r="L56" s="315"/>
      <c r="M56" s="315"/>
      <c r="N56" s="315"/>
      <c r="O56" s="315"/>
      <c r="P56" s="315"/>
      <c r="Q56" s="315"/>
      <c r="R56" s="315"/>
      <c r="S56" s="315"/>
      <c r="T56" s="315"/>
      <c r="U56" s="315"/>
      <c r="V56" s="315"/>
      <c r="W56" s="315"/>
      <c r="X56" s="315"/>
      <c r="Y56" s="315"/>
      <c r="Z56" s="315"/>
      <c r="AA56" s="315"/>
      <c r="AB56" s="315"/>
      <c r="AC56" s="315"/>
      <c r="AD56" s="315"/>
      <c r="AE56" s="315"/>
      <c r="AF56" s="315"/>
      <c r="AG56" s="315"/>
      <c r="AH56" s="315"/>
      <c r="AI56" s="315"/>
      <c r="AJ56" s="315"/>
      <c r="AK56" s="315"/>
      <c r="AL56" s="315"/>
      <c r="AM56" s="315"/>
      <c r="AN56" s="315"/>
      <c r="AO56" s="315"/>
      <c r="AP56" s="315"/>
      <c r="AQ56" s="315"/>
      <c r="AR56" s="315"/>
      <c r="AS56" s="315"/>
      <c r="AT56" s="315"/>
      <c r="AU56" s="315"/>
      <c r="AV56" s="315"/>
      <c r="AW56" s="315"/>
      <c r="AX56" s="315"/>
      <c r="AY56" s="58"/>
    </row>
    <row r="57" spans="3:51" ht="34.9" customHeight="1">
      <c r="D57" s="56"/>
      <c r="E57" s="57" t="s">
        <v>5884</v>
      </c>
      <c r="F57" s="315" t="s">
        <v>5885</v>
      </c>
      <c r="G57" s="315"/>
      <c r="H57" s="315"/>
      <c r="I57" s="315"/>
      <c r="J57" s="315"/>
      <c r="K57" s="315"/>
      <c r="L57" s="315"/>
      <c r="M57" s="315"/>
      <c r="N57" s="315"/>
      <c r="O57" s="315"/>
      <c r="P57" s="315"/>
      <c r="Q57" s="315"/>
      <c r="R57" s="315"/>
      <c r="S57" s="315"/>
      <c r="T57" s="315"/>
      <c r="U57" s="315"/>
      <c r="V57" s="315"/>
      <c r="W57" s="315"/>
      <c r="X57" s="315"/>
      <c r="Y57" s="315"/>
      <c r="Z57" s="315"/>
      <c r="AA57" s="315"/>
      <c r="AB57" s="315"/>
      <c r="AC57" s="315"/>
      <c r="AD57" s="315"/>
      <c r="AE57" s="315"/>
      <c r="AF57" s="315"/>
      <c r="AG57" s="315"/>
      <c r="AH57" s="315"/>
      <c r="AI57" s="315"/>
      <c r="AJ57" s="315"/>
      <c r="AK57" s="315"/>
      <c r="AL57" s="315"/>
      <c r="AM57" s="315"/>
      <c r="AN57" s="315"/>
      <c r="AO57" s="315"/>
      <c r="AP57" s="315"/>
      <c r="AQ57" s="315"/>
      <c r="AR57" s="315"/>
      <c r="AS57" s="315"/>
      <c r="AT57" s="315"/>
      <c r="AU57" s="315"/>
      <c r="AV57" s="315"/>
      <c r="AW57" s="315"/>
      <c r="AX57" s="315"/>
      <c r="AY57" s="58"/>
    </row>
    <row r="58" spans="3:51" ht="34.9" customHeight="1" thickBot="1">
      <c r="D58" s="59"/>
      <c r="E58" s="60" t="s">
        <v>5886</v>
      </c>
      <c r="F58" s="317" t="s">
        <v>7623</v>
      </c>
      <c r="G58" s="317"/>
      <c r="H58" s="317"/>
      <c r="I58" s="317"/>
      <c r="J58" s="317"/>
      <c r="K58" s="317"/>
      <c r="L58" s="317"/>
      <c r="M58" s="317"/>
      <c r="N58" s="317"/>
      <c r="O58" s="317"/>
      <c r="P58" s="317"/>
      <c r="Q58" s="317"/>
      <c r="R58" s="317"/>
      <c r="S58" s="317"/>
      <c r="T58" s="317"/>
      <c r="U58" s="317"/>
      <c r="V58" s="317"/>
      <c r="W58" s="317"/>
      <c r="X58" s="317"/>
      <c r="Y58" s="317"/>
      <c r="Z58" s="317"/>
      <c r="AA58" s="317"/>
      <c r="AB58" s="317"/>
      <c r="AC58" s="317"/>
      <c r="AD58" s="317"/>
      <c r="AE58" s="317"/>
      <c r="AF58" s="317"/>
      <c r="AG58" s="317"/>
      <c r="AH58" s="317"/>
      <c r="AI58" s="317"/>
      <c r="AJ58" s="317"/>
      <c r="AK58" s="317"/>
      <c r="AL58" s="317"/>
      <c r="AM58" s="317"/>
      <c r="AN58" s="317"/>
      <c r="AO58" s="317"/>
      <c r="AP58" s="317"/>
      <c r="AQ58" s="317"/>
      <c r="AR58" s="317"/>
      <c r="AS58" s="317"/>
      <c r="AT58" s="317"/>
      <c r="AU58" s="317"/>
      <c r="AV58" s="317"/>
      <c r="AW58" s="317"/>
      <c r="AX58" s="317"/>
      <c r="AY58" s="61"/>
    </row>
    <row r="60" spans="3:51" ht="24.75" thickBot="1">
      <c r="C60" s="62" t="s">
        <v>5887</v>
      </c>
      <c r="G60" s="24" t="s">
        <v>5888</v>
      </c>
      <c r="AD60" s="12" t="s">
        <v>5889</v>
      </c>
    </row>
    <row r="61" spans="3:51" ht="20.25" thickBot="1">
      <c r="D61" s="25"/>
      <c r="E61" s="26" t="s">
        <v>5850</v>
      </c>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8"/>
    </row>
    <row r="63" spans="3:51" ht="19.5">
      <c r="D63" s="29" t="s">
        <v>5890</v>
      </c>
      <c r="G63" s="29" t="s">
        <v>7634</v>
      </c>
    </row>
    <row r="65" spans="3:56">
      <c r="E65" s="63" t="s">
        <v>5891</v>
      </c>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c r="AK65" s="64"/>
      <c r="AL65" s="312"/>
      <c r="AM65" s="313"/>
      <c r="AN65" s="313"/>
      <c r="AO65" s="313"/>
      <c r="AP65" s="313"/>
      <c r="AQ65" s="313"/>
      <c r="AR65" s="313"/>
      <c r="AS65" s="313"/>
      <c r="AT65" s="313"/>
      <c r="AU65" s="313"/>
      <c r="AV65" s="313"/>
      <c r="AW65" s="313"/>
      <c r="AX65" s="314"/>
      <c r="BA65" s="33"/>
      <c r="BC65">
        <f>IF(AL65="有",1,IF(AL65="無",0,-1))</f>
        <v>-1</v>
      </c>
      <c r="BD65">
        <f>IF(COUNTIF(BC65:BC67,1)&gt;0,1,IF(COUNTIF(BC65:BC67,-1)&gt;0,-1,0))</f>
        <v>-1</v>
      </c>
    </row>
    <row r="66" spans="3:56">
      <c r="E66" s="63" t="s">
        <v>5892</v>
      </c>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312"/>
      <c r="AM66" s="313"/>
      <c r="AN66" s="313"/>
      <c r="AO66" s="313"/>
      <c r="AP66" s="313"/>
      <c r="AQ66" s="313"/>
      <c r="AR66" s="313"/>
      <c r="AS66" s="313"/>
      <c r="AT66" s="313"/>
      <c r="AU66" s="313"/>
      <c r="AV66" s="313"/>
      <c r="AW66" s="313"/>
      <c r="AX66" s="314"/>
      <c r="BA66" s="33"/>
      <c r="BC66">
        <f t="shared" ref="BC66:BC67" si="0">IF(AL66="有",1,IF(AL66="無",0,-1))</f>
        <v>-1</v>
      </c>
    </row>
    <row r="67" spans="3:56" ht="40.5" customHeight="1">
      <c r="E67" s="309" t="s">
        <v>7633</v>
      </c>
      <c r="F67" s="310"/>
      <c r="G67" s="310"/>
      <c r="H67" s="310"/>
      <c r="I67" s="310"/>
      <c r="J67" s="310"/>
      <c r="K67" s="310"/>
      <c r="L67" s="310"/>
      <c r="M67" s="310"/>
      <c r="N67" s="310"/>
      <c r="O67" s="310"/>
      <c r="P67" s="310"/>
      <c r="Q67" s="310"/>
      <c r="R67" s="310"/>
      <c r="S67" s="310"/>
      <c r="T67" s="310"/>
      <c r="U67" s="310"/>
      <c r="V67" s="310"/>
      <c r="W67" s="310"/>
      <c r="X67" s="310"/>
      <c r="Y67" s="310"/>
      <c r="Z67" s="310"/>
      <c r="AA67" s="310"/>
      <c r="AB67" s="310"/>
      <c r="AC67" s="310"/>
      <c r="AD67" s="310"/>
      <c r="AE67" s="310"/>
      <c r="AF67" s="310"/>
      <c r="AG67" s="310"/>
      <c r="AH67" s="310"/>
      <c r="AI67" s="310"/>
      <c r="AJ67" s="310"/>
      <c r="AK67" s="311"/>
      <c r="AL67" s="312"/>
      <c r="AM67" s="313"/>
      <c r="AN67" s="313"/>
      <c r="AO67" s="313"/>
      <c r="AP67" s="313"/>
      <c r="AQ67" s="313"/>
      <c r="AR67" s="313"/>
      <c r="AS67" s="313"/>
      <c r="AT67" s="313"/>
      <c r="AU67" s="313"/>
      <c r="AV67" s="313"/>
      <c r="AW67" s="313"/>
      <c r="AX67" s="314"/>
      <c r="BA67" s="33"/>
      <c r="BC67">
        <f t="shared" si="0"/>
        <v>-1</v>
      </c>
    </row>
    <row r="68" spans="3:56">
      <c r="F68" s="65"/>
    </row>
    <row r="69" spans="3:56" ht="19.5" thickBot="1">
      <c r="D69" s="232" t="str">
        <f>IF(OR(P24="1. 地方公共団体（首長部局）",AI24="（a）都道府県"),"","都道府県担当者以外の場合はこちらの質問は回答は不要です。")</f>
        <v>都道府県担当者以外の場合はこちらの質問は回答は不要です。</v>
      </c>
      <c r="F69" s="65"/>
    </row>
    <row r="70" spans="3:56" ht="19.5" thickBot="1">
      <c r="C70" s="66"/>
      <c r="D70" s="67" t="s">
        <v>7606</v>
      </c>
      <c r="E70" s="27"/>
      <c r="F70" s="68"/>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8"/>
    </row>
    <row r="71" spans="3:56">
      <c r="F71" s="65"/>
    </row>
    <row r="72" spans="3:56">
      <c r="E72" s="12" t="s">
        <v>5893</v>
      </c>
      <c r="F72" s="65"/>
    </row>
    <row r="73" spans="3:56">
      <c r="E73" s="303" t="s">
        <v>5894</v>
      </c>
      <c r="F73" s="304"/>
      <c r="G73" s="304"/>
      <c r="H73" s="304"/>
      <c r="I73" s="304"/>
      <c r="J73" s="304"/>
      <c r="K73" s="304"/>
      <c r="L73" s="304"/>
      <c r="M73" s="304"/>
      <c r="N73" s="304"/>
      <c r="O73" s="304"/>
      <c r="P73" s="304"/>
      <c r="Q73" s="304"/>
      <c r="R73" s="304"/>
      <c r="S73" s="304"/>
      <c r="T73" s="304"/>
      <c r="U73" s="304"/>
      <c r="V73" s="304"/>
      <c r="W73" s="304"/>
      <c r="X73" s="304"/>
      <c r="Y73" s="304"/>
      <c r="Z73" s="304"/>
      <c r="AA73" s="304"/>
      <c r="AB73" s="304"/>
      <c r="AC73" s="304"/>
      <c r="AD73" s="304"/>
      <c r="AE73" s="304"/>
      <c r="AF73" s="304"/>
      <c r="AG73" s="304"/>
      <c r="AH73" s="304"/>
      <c r="AI73" s="304"/>
      <c r="AJ73" s="305"/>
    </row>
    <row r="74" spans="3:56">
      <c r="E74" s="303" t="s">
        <v>5895</v>
      </c>
      <c r="F74" s="304"/>
      <c r="G74" s="304"/>
      <c r="H74" s="304"/>
      <c r="I74" s="304"/>
      <c r="J74" s="304"/>
      <c r="K74" s="304"/>
      <c r="L74" s="304"/>
      <c r="M74" s="304"/>
      <c r="N74" s="304"/>
      <c r="O74" s="304"/>
      <c r="P74" s="304"/>
      <c r="Q74" s="304"/>
      <c r="R74" s="304"/>
      <c r="S74" s="304"/>
      <c r="T74" s="304"/>
      <c r="U74" s="304"/>
      <c r="V74" s="304"/>
      <c r="W74" s="304"/>
      <c r="X74" s="304"/>
      <c r="Y74" s="304"/>
      <c r="Z74" s="304"/>
      <c r="AA74" s="304"/>
      <c r="AB74" s="304"/>
      <c r="AC74" s="304"/>
      <c r="AD74" s="304"/>
      <c r="AE74" s="304"/>
      <c r="AF74" s="304"/>
      <c r="AG74" s="304"/>
      <c r="AH74" s="304"/>
      <c r="AI74" s="304"/>
      <c r="AJ74" s="305"/>
    </row>
    <row r="75" spans="3:56">
      <c r="E75" s="303" t="s">
        <v>5896</v>
      </c>
      <c r="F75" s="304"/>
      <c r="G75" s="304"/>
      <c r="H75" s="304"/>
      <c r="I75" s="304"/>
      <c r="J75" s="304"/>
      <c r="K75" s="304"/>
      <c r="L75" s="304"/>
      <c r="M75" s="304"/>
      <c r="N75" s="304"/>
      <c r="O75" s="304"/>
      <c r="P75" s="304"/>
      <c r="Q75" s="304"/>
      <c r="R75" s="304"/>
      <c r="S75" s="304"/>
      <c r="T75" s="304"/>
      <c r="U75" s="304"/>
      <c r="V75" s="304"/>
      <c r="W75" s="304"/>
      <c r="X75" s="304"/>
      <c r="Y75" s="304"/>
      <c r="Z75" s="304"/>
      <c r="AA75" s="304"/>
      <c r="AB75" s="304"/>
      <c r="AC75" s="304"/>
      <c r="AD75" s="304"/>
      <c r="AE75" s="304"/>
      <c r="AF75" s="304"/>
      <c r="AG75" s="304"/>
      <c r="AH75" s="304"/>
      <c r="AI75" s="304"/>
      <c r="AJ75" s="305"/>
      <c r="AL75" s="306"/>
      <c r="AM75" s="307"/>
      <c r="AN75" s="307"/>
      <c r="AO75" s="307"/>
      <c r="AP75" s="307"/>
      <c r="AQ75" s="307"/>
      <c r="AR75" s="307"/>
      <c r="AS75" s="307"/>
      <c r="AT75" s="307"/>
      <c r="AU75" s="307"/>
      <c r="AV75" s="307"/>
      <c r="AW75" s="307"/>
      <c r="AX75" s="308"/>
      <c r="BC75">
        <f>IF(OR(P24="1. 地方公共団体（首長部局）",AI24="（a）都道府県"),IF(AL75="",-1,1),0)</f>
        <v>0</v>
      </c>
    </row>
    <row r="76" spans="3:56">
      <c r="F76" s="65"/>
    </row>
    <row r="77" spans="3:56">
      <c r="E77" s="12" t="s">
        <v>5897</v>
      </c>
      <c r="F77" s="65"/>
    </row>
    <row r="78" spans="3:56">
      <c r="F78" s="65"/>
      <c r="G78" s="12" t="s">
        <v>5898</v>
      </c>
    </row>
    <row r="79" spans="3:56">
      <c r="E79" s="329"/>
      <c r="F79" s="330"/>
      <c r="G79" s="330"/>
      <c r="H79" s="330"/>
      <c r="I79" s="330"/>
      <c r="J79" s="330"/>
      <c r="K79" s="330"/>
      <c r="L79" s="330"/>
      <c r="M79" s="330"/>
      <c r="N79" s="330"/>
      <c r="O79" s="330"/>
      <c r="P79" s="330"/>
      <c r="Q79" s="330"/>
      <c r="R79" s="330"/>
      <c r="S79" s="330"/>
      <c r="T79" s="330"/>
      <c r="U79" s="330"/>
      <c r="V79" s="330"/>
      <c r="W79" s="330"/>
      <c r="X79" s="330"/>
      <c r="Y79" s="330"/>
      <c r="Z79" s="330"/>
      <c r="AA79" s="330"/>
      <c r="AB79" s="330"/>
      <c r="AC79" s="330"/>
      <c r="AD79" s="330"/>
      <c r="AE79" s="330"/>
      <c r="AF79" s="330"/>
      <c r="AG79" s="330"/>
      <c r="AH79" s="330"/>
      <c r="AI79" s="330"/>
      <c r="AJ79" s="330"/>
      <c r="AK79" s="330"/>
      <c r="AL79" s="330"/>
      <c r="AM79" s="330"/>
      <c r="AN79" s="330"/>
      <c r="AO79" s="330"/>
      <c r="AP79" s="330"/>
      <c r="AQ79" s="330"/>
      <c r="AR79" s="330"/>
      <c r="AS79" s="330"/>
      <c r="AT79" s="330"/>
      <c r="AU79" s="330"/>
      <c r="AV79" s="330"/>
      <c r="AW79" s="330"/>
      <c r="AX79" s="331"/>
      <c r="BC79">
        <f>IF(AND(OR(P24="1. 地方公共団体（首長部局）",AI24="（a）都道府県"),AL75="b"),IF(E79="",-1,1),0)</f>
        <v>0</v>
      </c>
    </row>
    <row r="80" spans="3:56">
      <c r="E80" s="332"/>
      <c r="F80" s="333"/>
      <c r="G80" s="333"/>
      <c r="H80" s="333"/>
      <c r="I80" s="333"/>
      <c r="J80" s="333"/>
      <c r="K80" s="333"/>
      <c r="L80" s="333"/>
      <c r="M80" s="333"/>
      <c r="N80" s="333"/>
      <c r="O80" s="333"/>
      <c r="P80" s="333"/>
      <c r="Q80" s="333"/>
      <c r="R80" s="333"/>
      <c r="S80" s="333"/>
      <c r="T80" s="333"/>
      <c r="U80" s="333"/>
      <c r="V80" s="333"/>
      <c r="W80" s="333"/>
      <c r="X80" s="333"/>
      <c r="Y80" s="333"/>
      <c r="Z80" s="333"/>
      <c r="AA80" s="333"/>
      <c r="AB80" s="333"/>
      <c r="AC80" s="333"/>
      <c r="AD80" s="333"/>
      <c r="AE80" s="333"/>
      <c r="AF80" s="333"/>
      <c r="AG80" s="333"/>
      <c r="AH80" s="333"/>
      <c r="AI80" s="333"/>
      <c r="AJ80" s="333"/>
      <c r="AK80" s="333"/>
      <c r="AL80" s="333"/>
      <c r="AM80" s="333"/>
      <c r="AN80" s="333"/>
      <c r="AO80" s="333"/>
      <c r="AP80" s="333"/>
      <c r="AQ80" s="333"/>
      <c r="AR80" s="333"/>
      <c r="AS80" s="333"/>
      <c r="AT80" s="333"/>
      <c r="AU80" s="333"/>
      <c r="AV80" s="333"/>
      <c r="AW80" s="333"/>
      <c r="AX80" s="334"/>
    </row>
    <row r="81" spans="4:54">
      <c r="E81" s="332"/>
      <c r="F81" s="333"/>
      <c r="G81" s="333"/>
      <c r="H81" s="333"/>
      <c r="I81" s="333"/>
      <c r="J81" s="333"/>
      <c r="K81" s="333"/>
      <c r="L81" s="333"/>
      <c r="M81" s="333"/>
      <c r="N81" s="333"/>
      <c r="O81" s="333"/>
      <c r="P81" s="333"/>
      <c r="Q81" s="333"/>
      <c r="R81" s="333"/>
      <c r="S81" s="333"/>
      <c r="T81" s="333"/>
      <c r="U81" s="333"/>
      <c r="V81" s="333"/>
      <c r="W81" s="333"/>
      <c r="X81" s="333"/>
      <c r="Y81" s="333"/>
      <c r="Z81" s="333"/>
      <c r="AA81" s="333"/>
      <c r="AB81" s="333"/>
      <c r="AC81" s="333"/>
      <c r="AD81" s="333"/>
      <c r="AE81" s="333"/>
      <c r="AF81" s="333"/>
      <c r="AG81" s="333"/>
      <c r="AH81" s="333"/>
      <c r="AI81" s="333"/>
      <c r="AJ81" s="333"/>
      <c r="AK81" s="333"/>
      <c r="AL81" s="333"/>
      <c r="AM81" s="333"/>
      <c r="AN81" s="333"/>
      <c r="AO81" s="333"/>
      <c r="AP81" s="333"/>
      <c r="AQ81" s="333"/>
      <c r="AR81" s="333"/>
      <c r="AS81" s="333"/>
      <c r="AT81" s="333"/>
      <c r="AU81" s="333"/>
      <c r="AV81" s="333"/>
      <c r="AW81" s="333"/>
      <c r="AX81" s="334"/>
    </row>
    <row r="82" spans="4:54">
      <c r="E82" s="332"/>
      <c r="F82" s="333"/>
      <c r="G82" s="333"/>
      <c r="H82" s="333"/>
      <c r="I82" s="333"/>
      <c r="J82" s="333"/>
      <c r="K82" s="333"/>
      <c r="L82" s="333"/>
      <c r="M82" s="333"/>
      <c r="N82" s="333"/>
      <c r="O82" s="333"/>
      <c r="P82" s="333"/>
      <c r="Q82" s="333"/>
      <c r="R82" s="333"/>
      <c r="S82" s="333"/>
      <c r="T82" s="333"/>
      <c r="U82" s="333"/>
      <c r="V82" s="333"/>
      <c r="W82" s="333"/>
      <c r="X82" s="333"/>
      <c r="Y82" s="333"/>
      <c r="Z82" s="333"/>
      <c r="AA82" s="333"/>
      <c r="AB82" s="333"/>
      <c r="AC82" s="333"/>
      <c r="AD82" s="333"/>
      <c r="AE82" s="333"/>
      <c r="AF82" s="333"/>
      <c r="AG82" s="333"/>
      <c r="AH82" s="333"/>
      <c r="AI82" s="333"/>
      <c r="AJ82" s="333"/>
      <c r="AK82" s="333"/>
      <c r="AL82" s="333"/>
      <c r="AM82" s="333"/>
      <c r="AN82" s="333"/>
      <c r="AO82" s="333"/>
      <c r="AP82" s="333"/>
      <c r="AQ82" s="333"/>
      <c r="AR82" s="333"/>
      <c r="AS82" s="333"/>
      <c r="AT82" s="333"/>
      <c r="AU82" s="333"/>
      <c r="AV82" s="333"/>
      <c r="AW82" s="333"/>
      <c r="AX82" s="334"/>
    </row>
    <row r="83" spans="4:54">
      <c r="E83" s="335"/>
      <c r="F83" s="336"/>
      <c r="G83" s="336"/>
      <c r="H83" s="336"/>
      <c r="I83" s="336"/>
      <c r="J83" s="336"/>
      <c r="K83" s="336"/>
      <c r="L83" s="336"/>
      <c r="M83" s="336"/>
      <c r="N83" s="336"/>
      <c r="O83" s="336"/>
      <c r="P83" s="336"/>
      <c r="Q83" s="336"/>
      <c r="R83" s="336"/>
      <c r="S83" s="336"/>
      <c r="T83" s="336"/>
      <c r="U83" s="336"/>
      <c r="V83" s="336"/>
      <c r="W83" s="336"/>
      <c r="X83" s="336"/>
      <c r="Y83" s="336"/>
      <c r="Z83" s="336"/>
      <c r="AA83" s="336"/>
      <c r="AB83" s="336"/>
      <c r="AC83" s="336"/>
      <c r="AD83" s="336"/>
      <c r="AE83" s="336"/>
      <c r="AF83" s="336"/>
      <c r="AG83" s="336"/>
      <c r="AH83" s="336"/>
      <c r="AI83" s="336"/>
      <c r="AJ83" s="336"/>
      <c r="AK83" s="336"/>
      <c r="AL83" s="336"/>
      <c r="AM83" s="336"/>
      <c r="AN83" s="336"/>
      <c r="AO83" s="336"/>
      <c r="AP83" s="336"/>
      <c r="AQ83" s="336"/>
      <c r="AR83" s="336"/>
      <c r="AS83" s="336"/>
      <c r="AT83" s="336"/>
      <c r="AU83" s="336"/>
      <c r="AV83" s="336"/>
      <c r="AW83" s="336"/>
      <c r="AX83" s="337"/>
    </row>
    <row r="86" spans="4:54" ht="19.5">
      <c r="D86" s="29"/>
      <c r="G86" s="29"/>
    </row>
    <row r="87" spans="4:54">
      <c r="D87" s="318" t="s">
        <v>7637</v>
      </c>
      <c r="E87" s="318"/>
      <c r="F87" s="318"/>
      <c r="G87" s="323" t="s">
        <v>7638</v>
      </c>
      <c r="H87" s="324"/>
      <c r="I87" s="318" t="s">
        <v>7639</v>
      </c>
      <c r="J87" s="318"/>
      <c r="K87" s="318"/>
      <c r="L87" s="322" t="str">
        <f>IF(BC22=0,"未回答","回答済")</f>
        <v>未回答</v>
      </c>
      <c r="M87" s="322"/>
      <c r="N87" s="322"/>
      <c r="O87" s="322"/>
      <c r="S87" s="318" t="s">
        <v>7644</v>
      </c>
      <c r="T87" s="318"/>
      <c r="U87" s="318"/>
      <c r="V87" s="323" t="s">
        <v>7645</v>
      </c>
      <c r="W87" s="324"/>
      <c r="X87" s="318">
        <v>1</v>
      </c>
      <c r="Y87" s="318"/>
      <c r="Z87" s="318"/>
      <c r="AA87" s="322" t="str">
        <f>IF(BC65=-1,"未回答","回答済")</f>
        <v>未回答</v>
      </c>
      <c r="AB87" s="322"/>
      <c r="AC87" s="322"/>
      <c r="AD87" s="322"/>
    </row>
    <row r="88" spans="4:54">
      <c r="D88" s="318"/>
      <c r="E88" s="318"/>
      <c r="F88" s="318"/>
      <c r="G88" s="325"/>
      <c r="H88" s="326"/>
      <c r="I88" s="318" t="s">
        <v>7640</v>
      </c>
      <c r="J88" s="318"/>
      <c r="K88" s="318"/>
      <c r="L88" s="322" t="str">
        <f>IF(SUM(BC24:BC31)=0,"未回答","回答済")</f>
        <v>未回答</v>
      </c>
      <c r="M88" s="322"/>
      <c r="N88" s="322"/>
      <c r="O88" s="322"/>
      <c r="P88" s="79"/>
      <c r="Q88" s="79"/>
      <c r="R88" s="79"/>
      <c r="S88" s="318"/>
      <c r="T88" s="318"/>
      <c r="U88" s="318"/>
      <c r="V88" s="325"/>
      <c r="W88" s="326"/>
      <c r="X88" s="318">
        <v>2</v>
      </c>
      <c r="Y88" s="318"/>
      <c r="Z88" s="318"/>
      <c r="AA88" s="322" t="str">
        <f t="shared" ref="AA88:AA89" si="1">IF(BC66=-1,"未回答","回答済")</f>
        <v>未回答</v>
      </c>
      <c r="AB88" s="322"/>
      <c r="AC88" s="322"/>
      <c r="AD88" s="322"/>
      <c r="AE88" s="79"/>
      <c r="AF88" s="79"/>
      <c r="AG88" s="79"/>
      <c r="AH88" s="79"/>
      <c r="AO88" s="80"/>
      <c r="AP88" s="80"/>
      <c r="AQ88" s="80"/>
      <c r="AR88" s="80"/>
      <c r="AS88" s="80"/>
      <c r="AT88" s="80"/>
    </row>
    <row r="89" spans="4:54">
      <c r="D89" s="318"/>
      <c r="E89" s="318"/>
      <c r="F89" s="318"/>
      <c r="G89" s="325"/>
      <c r="H89" s="326"/>
      <c r="I89" s="318" t="s">
        <v>7641</v>
      </c>
      <c r="J89" s="318"/>
      <c r="K89" s="318"/>
      <c r="L89" s="322" t="str">
        <f>IF(SUM(BC37:BC40)=0,"未回答","回答済")</f>
        <v>未回答</v>
      </c>
      <c r="M89" s="322"/>
      <c r="N89" s="322"/>
      <c r="O89" s="322"/>
      <c r="S89" s="318"/>
      <c r="T89" s="318"/>
      <c r="U89" s="318"/>
      <c r="V89" s="325"/>
      <c r="W89" s="326"/>
      <c r="X89" s="318">
        <v>3</v>
      </c>
      <c r="Y89" s="318"/>
      <c r="Z89" s="318"/>
      <c r="AA89" s="322" t="str">
        <f t="shared" si="1"/>
        <v>未回答</v>
      </c>
      <c r="AB89" s="322"/>
      <c r="AC89" s="322"/>
      <c r="AD89" s="322"/>
    </row>
    <row r="90" spans="4:54">
      <c r="D90" s="318"/>
      <c r="E90" s="318"/>
      <c r="F90" s="318"/>
      <c r="G90" s="325"/>
      <c r="H90" s="326"/>
      <c r="I90" s="318" t="s">
        <v>7642</v>
      </c>
      <c r="J90" s="318"/>
      <c r="K90" s="318"/>
      <c r="L90" s="322" t="str">
        <f>IF(BC43=0,"未回答","回答済")</f>
        <v>未回答</v>
      </c>
      <c r="M90" s="322"/>
      <c r="N90" s="322"/>
      <c r="O90" s="322"/>
      <c r="S90" s="318"/>
      <c r="T90" s="318"/>
      <c r="U90" s="318"/>
      <c r="V90" s="325"/>
      <c r="W90" s="326"/>
      <c r="X90" s="318">
        <v>4</v>
      </c>
      <c r="Y90" s="318"/>
      <c r="Z90" s="318"/>
      <c r="AA90" s="322" t="str">
        <f>IF(BC75=-1,"未回答",IF(BC75=1,"回答済","回答不要"))</f>
        <v>回答不要</v>
      </c>
      <c r="AB90" s="322"/>
      <c r="AC90" s="322"/>
      <c r="AD90" s="322"/>
    </row>
    <row r="91" spans="4:54">
      <c r="D91" s="318"/>
      <c r="E91" s="318"/>
      <c r="F91" s="318"/>
      <c r="G91" s="327"/>
      <c r="H91" s="328"/>
      <c r="I91" s="318" t="s">
        <v>7643</v>
      </c>
      <c r="J91" s="318"/>
      <c r="K91" s="318"/>
      <c r="L91" s="322" t="str">
        <f>IF(BC45=0,"未回答","回答済")</f>
        <v>未回答</v>
      </c>
      <c r="M91" s="322"/>
      <c r="N91" s="322"/>
      <c r="O91" s="322"/>
      <c r="S91" s="318"/>
      <c r="T91" s="318"/>
      <c r="U91" s="318"/>
      <c r="V91" s="327"/>
      <c r="W91" s="328"/>
      <c r="X91" s="318">
        <v>5</v>
      </c>
      <c r="Y91" s="318"/>
      <c r="Z91" s="318"/>
      <c r="AA91" s="322" t="str">
        <f>IF(BC79=-1,"未回答",IF(BC79=1,"回答済","回答不要"))</f>
        <v>回答不要</v>
      </c>
      <c r="AB91" s="322"/>
      <c r="AC91" s="322"/>
      <c r="AD91" s="322"/>
    </row>
    <row r="92" spans="4:54">
      <c r="E92" s="81"/>
    </row>
    <row r="93" spans="4:54" ht="18.75" customHeight="1">
      <c r="D93" s="236" t="str">
        <f>IF(BD65=-1,"未回答の項目があります。
記入漏れがないことをご確認ください。",IF(BD65=1,"引き続き【Ⅲ】で始まるシートに御回答をお願いします。","調査は以上で全て終了です。御協力ありがとうございました。
記入漏れがないことを確認の上、Eメールに添付して1ページ目の回答送付先まで送信いただきますよう御協力をお願い致します。"))</f>
        <v>未回答の項目があります。
記入漏れがないことをご確認ください。</v>
      </c>
      <c r="E93" s="236"/>
      <c r="F93" s="236"/>
      <c r="G93" s="236"/>
      <c r="H93" s="236"/>
      <c r="I93" s="236"/>
      <c r="J93" s="236"/>
      <c r="K93" s="236"/>
      <c r="L93" s="236"/>
      <c r="M93" s="236"/>
      <c r="N93" s="236"/>
      <c r="O93" s="236"/>
      <c r="P93" s="236"/>
      <c r="Q93" s="236"/>
      <c r="R93" s="236"/>
      <c r="S93" s="236"/>
      <c r="T93" s="236"/>
      <c r="U93" s="236"/>
      <c r="V93" s="236"/>
      <c r="W93" s="236"/>
      <c r="X93" s="236"/>
      <c r="Y93" s="236"/>
      <c r="Z93" s="236"/>
      <c r="AA93" s="236"/>
      <c r="AB93" s="236"/>
      <c r="AC93" s="236"/>
      <c r="AD93" s="236"/>
      <c r="AE93" s="236"/>
      <c r="AF93" s="236"/>
      <c r="AG93" s="236"/>
      <c r="AH93" s="236"/>
      <c r="AI93" s="236"/>
      <c r="AJ93" s="236"/>
      <c r="AK93" s="236"/>
      <c r="AL93" s="236"/>
      <c r="AM93" s="236"/>
      <c r="AN93" s="236"/>
      <c r="AO93" s="236"/>
      <c r="AP93" s="236"/>
      <c r="AQ93" s="236"/>
      <c r="AR93" s="236"/>
      <c r="AS93" s="236"/>
      <c r="AT93" s="236"/>
      <c r="AU93" s="236"/>
      <c r="AV93" s="236"/>
      <c r="AW93" s="236"/>
      <c r="AX93" s="236"/>
      <c r="AY93" s="236"/>
      <c r="AZ93" s="236"/>
      <c r="BA93" s="236"/>
      <c r="BB93" s="236"/>
    </row>
    <row r="94" spans="4:54" ht="18.75" customHeight="1">
      <c r="D94" s="236"/>
      <c r="E94" s="236"/>
      <c r="F94" s="236"/>
      <c r="G94" s="236"/>
      <c r="H94" s="236"/>
      <c r="I94" s="236"/>
      <c r="J94" s="236"/>
      <c r="K94" s="236"/>
      <c r="L94" s="236"/>
      <c r="M94" s="236"/>
      <c r="N94" s="236"/>
      <c r="O94" s="236"/>
      <c r="P94" s="236"/>
      <c r="Q94" s="236"/>
      <c r="R94" s="236"/>
      <c r="S94" s="236"/>
      <c r="T94" s="236"/>
      <c r="U94" s="236"/>
      <c r="V94" s="236"/>
      <c r="W94" s="236"/>
      <c r="X94" s="236"/>
      <c r="Y94" s="236"/>
      <c r="Z94" s="236"/>
      <c r="AA94" s="236"/>
      <c r="AB94" s="236"/>
      <c r="AC94" s="236"/>
      <c r="AD94" s="236"/>
      <c r="AE94" s="236"/>
      <c r="AF94" s="236"/>
      <c r="AG94" s="236"/>
      <c r="AH94" s="236"/>
      <c r="AI94" s="236"/>
      <c r="AJ94" s="236"/>
      <c r="AK94" s="236"/>
      <c r="AL94" s="236"/>
      <c r="AM94" s="236"/>
      <c r="AN94" s="236"/>
      <c r="AO94" s="236"/>
      <c r="AP94" s="236"/>
      <c r="AQ94" s="236"/>
      <c r="AR94" s="236"/>
      <c r="AS94" s="236"/>
      <c r="AT94" s="236"/>
      <c r="AU94" s="236"/>
      <c r="AV94" s="236"/>
      <c r="AW94" s="236"/>
      <c r="AX94" s="236"/>
      <c r="AY94" s="236"/>
      <c r="AZ94" s="236"/>
      <c r="BA94" s="236"/>
      <c r="BB94" s="236"/>
    </row>
    <row r="213" spans="1:34">
      <c r="A213" s="82" t="s">
        <v>5901</v>
      </c>
      <c r="B213" s="82"/>
      <c r="C213" s="82"/>
      <c r="D213" s="82"/>
      <c r="E213" s="82"/>
      <c r="F213" s="82"/>
      <c r="G213" s="82"/>
      <c r="H213" s="82"/>
      <c r="I213" s="82"/>
      <c r="J213" s="82"/>
      <c r="K213" s="82"/>
      <c r="L213" s="82"/>
      <c r="M213" s="82"/>
      <c r="N213" s="82"/>
      <c r="O213" s="82"/>
      <c r="P213" s="82"/>
      <c r="Q213" s="82"/>
      <c r="R213" s="82"/>
      <c r="S213" s="82"/>
      <c r="T213" s="82"/>
      <c r="U213" s="82"/>
      <c r="V213" s="82"/>
      <c r="W213" s="82"/>
      <c r="X213" s="82"/>
      <c r="Y213" s="82"/>
      <c r="Z213" s="83"/>
      <c r="AA213" s="82"/>
      <c r="AB213" s="82"/>
      <c r="AC213" s="82"/>
      <c r="AD213" s="82"/>
      <c r="AE213" s="82"/>
      <c r="AF213" s="82"/>
      <c r="AG213" s="82"/>
      <c r="AH213" s="82"/>
    </row>
    <row r="214" spans="1:34">
      <c r="A214" s="84" t="e">
        <f>#REF!</f>
        <v>#REF!</v>
      </c>
      <c r="B214" s="85">
        <f>S21</f>
        <v>0</v>
      </c>
      <c r="C214" s="85" t="str">
        <f>IF(P24&lt;&gt;"",P24,IF(P26&lt;&gt;"",P26,IF(P28&lt;&gt;"",P28,IF(P31&lt;&gt;"",P31,""))))</f>
        <v/>
      </c>
      <c r="D214" s="85" t="str">
        <f>IF(AI24&lt;&gt;"",AI24,IF(AI26&lt;&gt;"",AI26,IF(AI28&lt;&gt;"",AI28,IF(AI32&lt;&gt;"",AI32,""))))</f>
        <v>（h）その他</v>
      </c>
      <c r="E214" s="85">
        <f>AI33</f>
        <v>0</v>
      </c>
      <c r="F214" s="85">
        <f>L35</f>
        <v>0</v>
      </c>
      <c r="G214" s="85">
        <f>AI36</f>
        <v>0</v>
      </c>
      <c r="H214" s="86">
        <f>Z37</f>
        <v>0</v>
      </c>
      <c r="I214" s="85">
        <f>Z38</f>
        <v>0</v>
      </c>
      <c r="J214" s="85">
        <f>Z39</f>
        <v>0</v>
      </c>
      <c r="K214" s="85">
        <f>Z40</f>
        <v>0</v>
      </c>
      <c r="L214" s="86">
        <f>U41</f>
        <v>0</v>
      </c>
      <c r="M214" s="86">
        <f>AO41</f>
        <v>0</v>
      </c>
      <c r="N214" s="85">
        <f>Z42</f>
        <v>0</v>
      </c>
      <c r="O214" s="85">
        <f>L43</f>
        <v>0</v>
      </c>
      <c r="P214" s="85">
        <f>Q44</f>
        <v>0</v>
      </c>
      <c r="Q214" s="85">
        <f>L45</f>
        <v>0</v>
      </c>
      <c r="R214" s="86">
        <f>Z47</f>
        <v>0</v>
      </c>
      <c r="S214" s="85">
        <f>Z48</f>
        <v>0</v>
      </c>
      <c r="T214" s="85">
        <f>Z49</f>
        <v>0</v>
      </c>
      <c r="U214" s="85">
        <f>Z50</f>
        <v>0</v>
      </c>
      <c r="V214" s="86">
        <f>U51</f>
        <v>0</v>
      </c>
      <c r="W214" s="86">
        <f>AO51</f>
        <v>0</v>
      </c>
      <c r="X214" s="87">
        <f>Z52</f>
        <v>0</v>
      </c>
      <c r="Y214" s="84">
        <f>AL65</f>
        <v>0</v>
      </c>
      <c r="Z214" s="85">
        <f>AL66</f>
        <v>0</v>
      </c>
      <c r="AA214" s="87">
        <f>AL67</f>
        <v>0</v>
      </c>
      <c r="AB214" s="82"/>
      <c r="AC214" s="82"/>
      <c r="AD214" s="82"/>
      <c r="AE214" s="82"/>
      <c r="AF214" s="82"/>
    </row>
    <row r="215" spans="1:34">
      <c r="A215" s="82" t="str">
        <f>IF(C214="1. 地方公共団体（首長部局）","【Ⅸ】","")</f>
        <v/>
      </c>
      <c r="B215" s="82"/>
      <c r="C215" s="82"/>
      <c r="D215" s="82"/>
      <c r="E215" s="82"/>
      <c r="F215" s="82"/>
      <c r="G215" s="82"/>
      <c r="H215" s="82"/>
      <c r="I215" s="82"/>
      <c r="J215" s="82"/>
      <c r="K215" s="82"/>
      <c r="L215" s="82"/>
      <c r="M215" s="82"/>
      <c r="N215" s="82"/>
      <c r="O215" s="82"/>
      <c r="P215" s="82"/>
      <c r="Q215" s="82"/>
      <c r="R215" s="82"/>
      <c r="S215" s="82"/>
      <c r="T215" s="82"/>
      <c r="U215" s="82"/>
      <c r="V215" s="82"/>
      <c r="W215" s="82"/>
      <c r="X215" s="82"/>
      <c r="Y215" s="82"/>
      <c r="Z215" s="82"/>
      <c r="AA215" s="82"/>
      <c r="AB215" s="82"/>
      <c r="AC215" s="82"/>
      <c r="AD215" s="82"/>
      <c r="AE215" s="82"/>
      <c r="AF215" s="82"/>
      <c r="AG215" s="82"/>
      <c r="AH215" s="82"/>
    </row>
    <row r="216" spans="1:34">
      <c r="A216" s="82" t="str">
        <f>IF(OR(C214="1. 地方公共団体（首長部局）",C214="2. 地方公共団体（教育委員会）",C214="8. その他（法人格有）",C214="9. その他（法人格無（任意団体あるいは個人））"),"【Ⅷ】","")</f>
        <v/>
      </c>
      <c r="B216" s="82"/>
      <c r="C216" s="82"/>
      <c r="D216" s="82"/>
      <c r="E216" s="82"/>
      <c r="F216" s="82"/>
      <c r="G216" s="82"/>
      <c r="H216" s="82"/>
      <c r="I216" s="82"/>
      <c r="J216" s="82"/>
      <c r="K216" s="82"/>
      <c r="L216" s="82"/>
      <c r="M216" s="82"/>
      <c r="N216" s="82"/>
      <c r="O216" s="82"/>
      <c r="P216" s="82"/>
      <c r="Q216" s="82"/>
      <c r="R216" s="82"/>
      <c r="S216" s="82"/>
      <c r="T216" s="82"/>
      <c r="U216" s="82"/>
      <c r="V216" s="82"/>
      <c r="W216" s="82"/>
      <c r="X216" s="82"/>
      <c r="Y216" s="82"/>
      <c r="Z216" s="82"/>
      <c r="AA216" s="82"/>
      <c r="AB216" s="82"/>
      <c r="AC216" s="82"/>
      <c r="AD216" s="82"/>
      <c r="AE216" s="82"/>
      <c r="AF216" s="82"/>
      <c r="AG216" s="82"/>
      <c r="AH216" s="82"/>
    </row>
    <row r="217" spans="1:34">
      <c r="A217" s="82" t="str">
        <f>IF(OR(C214="3. 大学等（大学院を含む）",C214="4. 短期大学",C214="5. 高等専門学校",C214="6. 法務省告示機関（法人格有）",C214="7. 法務省告示機関（法人格無（任意団体あるいは個人））"),"【Ⅶ】","")</f>
        <v/>
      </c>
      <c r="B217" s="82"/>
      <c r="C217" s="82"/>
      <c r="D217" s="82"/>
      <c r="E217" s="82"/>
      <c r="F217" s="82"/>
      <c r="G217" s="82"/>
      <c r="H217" s="82"/>
      <c r="I217" s="82"/>
      <c r="J217" s="82"/>
      <c r="K217" s="82"/>
      <c r="L217" s="82"/>
      <c r="M217" s="82"/>
      <c r="N217" s="82"/>
      <c r="O217" s="82"/>
      <c r="P217" s="82"/>
      <c r="Q217" s="82"/>
      <c r="R217" s="82"/>
      <c r="S217" s="82"/>
      <c r="T217" s="82"/>
      <c r="U217" s="82"/>
      <c r="V217" s="82"/>
      <c r="W217" s="82"/>
      <c r="X217" s="82"/>
      <c r="Y217" s="82"/>
      <c r="Z217" s="82"/>
      <c r="AA217" s="82"/>
      <c r="AB217" s="82"/>
      <c r="AC217" s="82"/>
      <c r="AD217" s="82"/>
      <c r="AE217" s="82"/>
      <c r="AF217" s="82"/>
      <c r="AG217" s="82"/>
      <c r="AH217" s="82"/>
    </row>
    <row r="218" spans="1:34">
      <c r="A218" s="82" t="str">
        <f>IF(AA214="有","【Ⅵ】","")</f>
        <v/>
      </c>
      <c r="B218" s="82"/>
      <c r="C218" s="82"/>
      <c r="D218" s="82"/>
      <c r="E218" s="82"/>
      <c r="F218" s="82"/>
      <c r="G218" s="82"/>
      <c r="H218" s="82"/>
      <c r="I218" s="82"/>
      <c r="J218" s="82"/>
      <c r="K218" s="82"/>
      <c r="L218" s="82"/>
      <c r="M218" s="82"/>
      <c r="N218" s="82"/>
      <c r="O218" s="82"/>
      <c r="P218" s="82"/>
      <c r="Q218" s="82"/>
      <c r="R218" s="82"/>
      <c r="S218" s="82"/>
      <c r="T218" s="82"/>
      <c r="U218" s="82"/>
      <c r="V218" s="82"/>
      <c r="W218" s="82"/>
      <c r="X218" s="82"/>
      <c r="Y218" s="82"/>
      <c r="Z218" s="82"/>
      <c r="AA218" s="82"/>
      <c r="AB218" s="82"/>
      <c r="AC218" s="82"/>
      <c r="AD218" s="82"/>
      <c r="AE218" s="82"/>
      <c r="AF218" s="82"/>
      <c r="AG218" s="82"/>
      <c r="AH218" s="82"/>
    </row>
    <row r="219" spans="1:34">
      <c r="A219" s="82" t="str">
        <f>IF(Z214="有","【Ⅴ】","")</f>
        <v/>
      </c>
      <c r="B219" s="82"/>
      <c r="C219" s="82"/>
      <c r="D219" s="82"/>
      <c r="E219" s="82"/>
      <c r="F219" s="82"/>
      <c r="G219" s="82"/>
      <c r="H219" s="82"/>
      <c r="I219" s="82"/>
      <c r="J219" s="82"/>
      <c r="K219" s="82"/>
      <c r="L219" s="82"/>
      <c r="M219" s="82"/>
      <c r="N219" s="82"/>
      <c r="O219" s="82"/>
      <c r="P219" s="82"/>
      <c r="Q219" s="82"/>
      <c r="R219" s="82"/>
      <c r="S219" s="82"/>
      <c r="T219" s="82"/>
      <c r="U219" s="82"/>
      <c r="V219" s="82"/>
      <c r="W219" s="82"/>
      <c r="X219" s="82"/>
      <c r="Y219" s="82"/>
      <c r="Z219" s="82"/>
      <c r="AA219" s="82"/>
      <c r="AB219" s="82"/>
      <c r="AC219" s="82"/>
      <c r="AD219" s="82"/>
      <c r="AE219" s="82"/>
      <c r="AF219" s="82"/>
      <c r="AG219" s="82"/>
      <c r="AH219" s="82"/>
    </row>
    <row r="220" spans="1:34">
      <c r="A220" s="82" t="str">
        <f>IF(Y214="有","【Ⅳ】","")</f>
        <v/>
      </c>
      <c r="B220" s="82"/>
      <c r="C220" s="82"/>
      <c r="D220" s="82"/>
      <c r="E220" s="82"/>
      <c r="F220" s="82"/>
      <c r="G220" s="82"/>
      <c r="H220" s="82"/>
      <c r="I220" s="82"/>
      <c r="J220" s="82"/>
      <c r="K220" s="82"/>
      <c r="L220" s="82"/>
      <c r="M220" s="82"/>
      <c r="N220" s="82"/>
      <c r="O220" s="82"/>
      <c r="P220" s="82"/>
      <c r="Q220" s="82"/>
      <c r="R220" s="82"/>
      <c r="S220" s="82"/>
      <c r="T220" s="82"/>
      <c r="U220" s="82"/>
      <c r="V220" s="82"/>
      <c r="W220" s="82"/>
      <c r="X220" s="82"/>
      <c r="Y220" s="82"/>
      <c r="Z220" s="82"/>
      <c r="AA220" s="82"/>
      <c r="AB220" s="82"/>
      <c r="AC220" s="82"/>
      <c r="AD220" s="82"/>
      <c r="AE220" s="82"/>
      <c r="AF220" s="82"/>
      <c r="AG220" s="82"/>
      <c r="AH220" s="82"/>
    </row>
    <row r="221" spans="1:34">
      <c r="A221" s="82" t="str">
        <f>IF(COUNTIF(Y214:AA214,"有")&gt;0,"【Ⅲ】","")</f>
        <v/>
      </c>
      <c r="B221" s="82"/>
      <c r="C221" s="82"/>
      <c r="D221" s="82"/>
      <c r="E221" s="82"/>
      <c r="F221" s="82"/>
      <c r="G221" s="82"/>
      <c r="H221" s="82"/>
      <c r="I221" s="82"/>
      <c r="J221" s="82"/>
      <c r="K221" s="82"/>
      <c r="L221" s="82"/>
      <c r="M221" s="82"/>
      <c r="N221" s="82"/>
      <c r="O221" s="82"/>
      <c r="P221" s="82"/>
      <c r="Q221" s="82"/>
      <c r="R221" s="82"/>
      <c r="S221" s="82"/>
      <c r="T221" s="82"/>
      <c r="U221" s="82"/>
      <c r="V221" s="82"/>
      <c r="W221" s="82"/>
      <c r="X221" s="82"/>
      <c r="Y221" s="82"/>
      <c r="Z221" s="82"/>
      <c r="AA221" s="82"/>
      <c r="AB221" s="82"/>
      <c r="AC221" s="82"/>
      <c r="AD221" s="82"/>
      <c r="AE221" s="82"/>
      <c r="AF221" s="82"/>
      <c r="AG221" s="82"/>
      <c r="AH221" s="82"/>
    </row>
    <row r="222" spans="1:34">
      <c r="A222" s="82" t="str">
        <f>IF(COUNTIF(Y214:AA214,"有")=0,"貴機関・団体に御回答いただくシートはありません","")</f>
        <v>貴機関・団体に御回答いただくシートはありません</v>
      </c>
      <c r="B222" s="82"/>
      <c r="C222" s="82"/>
      <c r="D222" s="82"/>
      <c r="E222" s="82"/>
      <c r="F222" s="82"/>
      <c r="G222" s="82"/>
      <c r="H222" s="82"/>
      <c r="I222" s="82"/>
      <c r="J222" s="82"/>
      <c r="K222" s="82"/>
      <c r="L222" s="82"/>
      <c r="M222" s="82"/>
      <c r="N222" s="82"/>
      <c r="O222" s="82"/>
      <c r="P222" s="82"/>
      <c r="Q222" s="82"/>
      <c r="R222" s="82"/>
      <c r="S222" s="82"/>
      <c r="T222" s="82"/>
      <c r="U222" s="82"/>
      <c r="V222" s="82"/>
      <c r="W222" s="82"/>
      <c r="X222" s="82"/>
      <c r="Y222" s="82"/>
      <c r="Z222" s="82"/>
      <c r="AA222" s="82"/>
      <c r="AB222" s="82"/>
      <c r="AC222" s="82"/>
      <c r="AD222" s="82"/>
      <c r="AE222" s="82"/>
      <c r="AF222" s="82"/>
      <c r="AG222" s="82"/>
      <c r="AH222" s="82"/>
    </row>
    <row r="223" spans="1:34">
      <c r="A223" s="82" t="str">
        <f>"貴機関・団体にご回答いただきたいのは，"&amp;A221&amp;A220&amp;A219&amp;A218&amp;A217&amp;A216&amp;A215&amp;"です。　引き続きご回答をお願いします。"</f>
        <v>貴機関・団体にご回答いただきたいのは，です。　引き続きご回答をお願いします。</v>
      </c>
      <c r="B223" s="82"/>
      <c r="C223" s="82"/>
      <c r="D223" s="82"/>
      <c r="E223" s="82"/>
      <c r="F223" s="82"/>
      <c r="G223" s="82"/>
      <c r="H223" s="82"/>
      <c r="I223" s="82"/>
      <c r="J223" s="82"/>
      <c r="K223" s="82"/>
      <c r="L223" s="82"/>
      <c r="M223" s="82"/>
      <c r="N223" s="82"/>
      <c r="O223" s="82"/>
      <c r="P223" s="82"/>
      <c r="Q223" s="82"/>
      <c r="R223" s="82"/>
      <c r="S223" s="82"/>
      <c r="T223" s="82"/>
      <c r="U223" s="82"/>
      <c r="V223" s="82"/>
      <c r="W223" s="82"/>
      <c r="X223" s="82"/>
      <c r="Y223" s="82"/>
      <c r="Z223" s="82"/>
      <c r="AA223" s="82"/>
      <c r="AB223" s="82"/>
      <c r="AC223" s="82"/>
      <c r="AD223" s="82"/>
      <c r="AE223" s="82"/>
      <c r="AF223" s="82"/>
      <c r="AG223" s="82"/>
      <c r="AH223" s="82"/>
    </row>
  </sheetData>
  <sheetProtection algorithmName="SHA-512" hashValue="QgHDmkrxEssMUOmCaOoT6x/fdiIG+0N0NcecTFt2kSAm65QJ0O+fNDgpLI6t22l7hkRXvPRPp4UbbMAqg5Fo0g==" saltValue="SRZtAucJiBeqqslxv7+Xog==" spinCount="100000" sheet="1" objects="1" scenarios="1"/>
  <mergeCells count="100">
    <mergeCell ref="S87:U91"/>
    <mergeCell ref="V87:W91"/>
    <mergeCell ref="X87:Z87"/>
    <mergeCell ref="AA87:AD87"/>
    <mergeCell ref="X88:Z88"/>
    <mergeCell ref="AA88:AD88"/>
    <mergeCell ref="X89:Z89"/>
    <mergeCell ref="AA89:AD89"/>
    <mergeCell ref="X90:Z90"/>
    <mergeCell ref="AA90:AD90"/>
    <mergeCell ref="X91:Z91"/>
    <mergeCell ref="AA91:AD91"/>
    <mergeCell ref="D87:F91"/>
    <mergeCell ref="S22:AX22"/>
    <mergeCell ref="I87:K87"/>
    <mergeCell ref="I88:K88"/>
    <mergeCell ref="L87:O87"/>
    <mergeCell ref="L88:O88"/>
    <mergeCell ref="I89:K89"/>
    <mergeCell ref="L89:O89"/>
    <mergeCell ref="I90:K90"/>
    <mergeCell ref="I91:K91"/>
    <mergeCell ref="L90:O90"/>
    <mergeCell ref="L91:O91"/>
    <mergeCell ref="G87:H91"/>
    <mergeCell ref="E79:AX83"/>
    <mergeCell ref="AI28:AN28"/>
    <mergeCell ref="AO28:AR28"/>
    <mergeCell ref="AS28:AX28"/>
    <mergeCell ref="B5:AU5"/>
    <mergeCell ref="B6:AU6"/>
    <mergeCell ref="AL67:AX67"/>
    <mergeCell ref="E73:AJ73"/>
    <mergeCell ref="L51:T51"/>
    <mergeCell ref="U51:AE51"/>
    <mergeCell ref="AF51:AN51"/>
    <mergeCell ref="AO51:AX51"/>
    <mergeCell ref="L52:Y52"/>
    <mergeCell ref="Z52:AX52"/>
    <mergeCell ref="E55:AX55"/>
    <mergeCell ref="F56:AX56"/>
    <mergeCell ref="F57:AX57"/>
    <mergeCell ref="F58:AX58"/>
    <mergeCell ref="AL65:AX65"/>
    <mergeCell ref="E74:AJ74"/>
    <mergeCell ref="E75:AJ75"/>
    <mergeCell ref="AL75:AX75"/>
    <mergeCell ref="E67:AK67"/>
    <mergeCell ref="AL66:AX66"/>
    <mergeCell ref="L48:Y48"/>
    <mergeCell ref="Z48:AX48"/>
    <mergeCell ref="E46:K52"/>
    <mergeCell ref="L46:AX46"/>
    <mergeCell ref="L47:Y47"/>
    <mergeCell ref="Z47:AX47"/>
    <mergeCell ref="L49:Y49"/>
    <mergeCell ref="Z49:AX49"/>
    <mergeCell ref="L50:Y50"/>
    <mergeCell ref="Z50:AX50"/>
    <mergeCell ref="E43:K43"/>
    <mergeCell ref="L43:AX43"/>
    <mergeCell ref="E44:K45"/>
    <mergeCell ref="Q44:AX44"/>
    <mergeCell ref="L45:AX45"/>
    <mergeCell ref="E37:K42"/>
    <mergeCell ref="L37:Y37"/>
    <mergeCell ref="Z37:AX37"/>
    <mergeCell ref="L38:Y38"/>
    <mergeCell ref="Z38:AX38"/>
    <mergeCell ref="L39:Y39"/>
    <mergeCell ref="Z39:AX39"/>
    <mergeCell ref="L40:Y40"/>
    <mergeCell ref="Z40:AX40"/>
    <mergeCell ref="L41:T41"/>
    <mergeCell ref="U41:AE41"/>
    <mergeCell ref="AF41:AN41"/>
    <mergeCell ref="AO41:AX41"/>
    <mergeCell ref="L42:Y42"/>
    <mergeCell ref="Z42:AX42"/>
    <mergeCell ref="P31:AD31"/>
    <mergeCell ref="AI33:AX33"/>
    <mergeCell ref="AI32:AN32"/>
    <mergeCell ref="L35:AX35"/>
    <mergeCell ref="AI36:AX36"/>
    <mergeCell ref="D93:BB94"/>
    <mergeCell ref="F2:J2"/>
    <mergeCell ref="B2:D2"/>
    <mergeCell ref="AW5:AZ6"/>
    <mergeCell ref="AS32:AX32"/>
    <mergeCell ref="AO32:AR32"/>
    <mergeCell ref="B3:BA3"/>
    <mergeCell ref="I13:AX13"/>
    <mergeCell ref="E21:K36"/>
    <mergeCell ref="S21:AX21"/>
    <mergeCell ref="P24:AD24"/>
    <mergeCell ref="AI24:AX24"/>
    <mergeCell ref="P26:AD26"/>
    <mergeCell ref="AI26:AX26"/>
    <mergeCell ref="P28:AD28"/>
    <mergeCell ref="AI29:AX29"/>
  </mergeCells>
  <phoneticPr fontId="3"/>
  <conditionalFormatting sqref="D70:AY84">
    <cfRule type="expression" dxfId="5" priority="1">
      <formula>OR($P$24&lt;&gt;"1. 地方公共団体（首長部局）",$AI$24&lt;&gt;"（a）都道府県 ")</formula>
    </cfRule>
  </conditionalFormatting>
  <conditionalFormatting sqref="AO28:AX28">
    <cfRule type="expression" dxfId="4" priority="5">
      <formula>$BE$28=0</formula>
    </cfRule>
    <cfRule type="expression" priority="6">
      <formula>$BE$28=1</formula>
    </cfRule>
  </conditionalFormatting>
  <conditionalFormatting sqref="AO32:AX32">
    <cfRule type="expression" dxfId="3" priority="7">
      <formula>$BE$32=0</formula>
    </cfRule>
  </conditionalFormatting>
  <dataValidations count="5">
    <dataValidation type="list" allowBlank="1" showInputMessage="1" showErrorMessage="1" sqref="AL75:AX75" xr:uid="{00000000-0002-0000-0000-000000000000}">
      <formula1>"a,b,c"</formula1>
    </dataValidation>
    <dataValidation type="list" allowBlank="1" showInputMessage="1" showErrorMessage="1" sqref="AL65:AX67" xr:uid="{00000000-0002-0000-0000-000001000000}">
      <formula1>"有, 無"</formula1>
    </dataValidation>
    <dataValidation type="list" allowBlank="1" showInputMessage="1" showErrorMessage="1" sqref="AI88:AN88" xr:uid="{00000000-0002-0000-0000-000002000000}">
      <formula1>"有,無"</formula1>
    </dataValidation>
    <dataValidation imeMode="halfAlpha" allowBlank="1" showInputMessage="1" showErrorMessage="1" sqref="Z42:AX42 U41:AE41 AO41:AX41 Z52:AX52 U51:AE51 AO51:AX51" xr:uid="{00000000-0002-0000-0000-000003000000}"/>
    <dataValidation imeMode="fullKatakana" allowBlank="1" showInputMessage="1" showErrorMessage="1" sqref="L21:R21 L44:Q44" xr:uid="{00000000-0002-0000-0000-000004000000}"/>
  </dataValidations>
  <hyperlinks>
    <hyperlink ref="I10" r:id="rId1" xr:uid="{00000000-0004-0000-0000-000000000000}"/>
  </hyperlinks>
  <pageMargins left="0.70866141732283472" right="0.70866141732283472" top="0.74803149606299213" bottom="0.74803149606299213" header="0.31496062992125984" footer="0.31496062992125984"/>
  <pageSetup paperSize="9" scale="58" fitToHeight="0" orientation="portrait" r:id="rId2"/>
  <rowBreaks count="1" manualBreakCount="1">
    <brk id="53" max="53" man="1"/>
  </rowBreaks>
  <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000-000005000000}">
          <x14:formula1>
            <xm:f>'（非表示）リストデータ'!$K$2:$K$3</xm:f>
          </x14:formula1>
          <xm:sqref>P24:AD24</xm:sqref>
        </x14:dataValidation>
        <x14:dataValidation type="list" allowBlank="1" showInputMessage="1" showErrorMessage="1" xr:uid="{00000000-0002-0000-0000-000006000000}">
          <x14:formula1>
            <xm:f>'（非表示）リストデータ'!$K$4:$K$6</xm:f>
          </x14:formula1>
          <xm:sqref>P26:AD26</xm:sqref>
        </x14:dataValidation>
        <x14:dataValidation type="list" allowBlank="1" showInputMessage="1" showErrorMessage="1" xr:uid="{00000000-0002-0000-0000-000007000000}">
          <x14:formula1>
            <xm:f>'（非表示）リストデータ'!$K$7:$K$8</xm:f>
          </x14:formula1>
          <xm:sqref>P28:AD28</xm:sqref>
        </x14:dataValidation>
        <x14:dataValidation type="list" allowBlank="1" showInputMessage="1" showErrorMessage="1" xr:uid="{00000000-0002-0000-0000-000008000000}">
          <x14:formula1>
            <xm:f>'（非表示）リストデータ'!$K$9:$K$10</xm:f>
          </x14:formula1>
          <xm:sqref>P31:AD31</xm:sqref>
        </x14:dataValidation>
        <x14:dataValidation type="list" allowBlank="1" showInputMessage="1" showErrorMessage="1" xr:uid="{00000000-0002-0000-0000-000009000000}">
          <x14:formula1>
            <xm:f>'（非表示）リストデータ'!$L$2:$L$7</xm:f>
          </x14:formula1>
          <xm:sqref>AI24:AX24</xm:sqref>
        </x14:dataValidation>
        <x14:dataValidation type="list" allowBlank="1" showInputMessage="1" showErrorMessage="1" xr:uid="{00000000-0002-0000-0000-00000A000000}">
          <x14:formula1>
            <xm:f>'（非表示）リストデータ'!$L$19:$L$23</xm:f>
          </x14:formula1>
          <xm:sqref>AI32</xm:sqref>
        </x14:dataValidation>
        <x14:dataValidation type="list" allowBlank="1" showInputMessage="1" showErrorMessage="1" xr:uid="{00000000-0002-0000-0000-00000B000000}">
          <x14:formula1>
            <xm:f>'（非表示）リストデータ'!$L$8:$L$10</xm:f>
          </x14:formula1>
          <xm:sqref>AI26:AX26</xm:sqref>
        </x14:dataValidation>
        <x14:dataValidation type="list" allowBlank="1" showInputMessage="1" showErrorMessage="1" xr:uid="{00000000-0002-0000-0000-00000C000000}">
          <x14:formula1>
            <xm:f>'（非表示）リストデータ'!$L$11:$L$18</xm:f>
          </x14:formula1>
          <xm:sqref>AI28</xm:sqref>
        </x14:dataValidation>
        <x14:dataValidation type="list" allowBlank="1" showInputMessage="1" showErrorMessage="1" xr:uid="{00000000-0002-0000-0000-00000D000000}">
          <x14:formula1>
            <xm:f>'（非表示）リストデータ'!$M$11:$M$16</xm:f>
          </x14:formula1>
          <xm:sqref>AI29:AX29</xm:sqref>
        </x14:dataValidation>
        <x14:dataValidation type="list" allowBlank="1" showInputMessage="1" showErrorMessage="1" xr:uid="{00000000-0002-0000-0000-00000E000000}">
          <x14:formula1>
            <xm:f>'（非表示）リストデータ'!$M$2:$M$7</xm:f>
          </x14:formula1>
          <xm:sqref>AI33:AX33</xm:sqref>
        </x14:dataValidation>
        <x14:dataValidation type="list" allowBlank="1" showInputMessage="1" showErrorMessage="1" xr:uid="{00000000-0002-0000-0000-00000F000000}">
          <x14:formula1>
            <xm:f>'（非表示）リストデータ'!$N$2:$N$5</xm:f>
          </x14:formula1>
          <xm:sqref>L35:AX35</xm:sqref>
        </x14:dataValidation>
        <x14:dataValidation type="list" allowBlank="1" showInputMessage="1" showErrorMessage="1" xr:uid="{00000000-0002-0000-0000-000010000000}">
          <x14:formula1>
            <xm:f>'（非表示）リストデータ'!$K$170:$K$216</xm:f>
          </x14:formula1>
          <xm:sqref>Z48:AX48 Z38:AX38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D483"/>
  <sheetViews>
    <sheetView showGridLines="0" view="pageBreakPreview" zoomScaleNormal="100" zoomScaleSheetLayoutView="100" workbookViewId="0"/>
  </sheetViews>
  <sheetFormatPr defaultRowHeight="18.75"/>
  <cols>
    <col min="1" max="10" width="2.5" style="69" customWidth="1"/>
    <col min="11" max="11" width="3.125" style="69" customWidth="1"/>
    <col min="12" max="53" width="2.5" style="69" customWidth="1"/>
    <col min="54" max="54" width="4.5" style="69" customWidth="1"/>
    <col min="55" max="57" width="0" hidden="1" customWidth="1"/>
  </cols>
  <sheetData>
    <row r="1" spans="3:56" ht="19.5" thickBot="1">
      <c r="E1" s="89"/>
    </row>
    <row r="2" spans="3:56" ht="34.9" customHeight="1">
      <c r="D2" s="90"/>
      <c r="E2" s="352" t="s">
        <v>7607</v>
      </c>
      <c r="F2" s="352"/>
      <c r="G2" s="352"/>
      <c r="H2" s="352"/>
      <c r="I2" s="352"/>
      <c r="J2" s="352"/>
      <c r="K2" s="352"/>
      <c r="L2" s="352"/>
      <c r="M2" s="352"/>
      <c r="N2" s="352"/>
      <c r="O2" s="352"/>
      <c r="P2" s="352"/>
      <c r="Q2" s="352"/>
      <c r="R2" s="352"/>
      <c r="S2" s="352"/>
      <c r="T2" s="352"/>
      <c r="U2" s="352"/>
      <c r="V2" s="352"/>
      <c r="W2" s="352"/>
      <c r="X2" s="352"/>
      <c r="Y2" s="352"/>
      <c r="Z2" s="352"/>
      <c r="AA2" s="352"/>
      <c r="AB2" s="352"/>
      <c r="AC2" s="352"/>
      <c r="AD2" s="352"/>
      <c r="AE2" s="352"/>
      <c r="AF2" s="352"/>
      <c r="AG2" s="352"/>
      <c r="AH2" s="352"/>
      <c r="AI2" s="352"/>
      <c r="AJ2" s="352"/>
      <c r="AK2" s="352"/>
      <c r="AL2" s="352"/>
      <c r="AM2" s="352"/>
      <c r="AN2" s="352"/>
      <c r="AO2" s="352"/>
      <c r="AP2" s="352"/>
      <c r="AQ2" s="352"/>
      <c r="AR2" s="352"/>
      <c r="AS2" s="352"/>
      <c r="AT2" s="352"/>
      <c r="AU2" s="352"/>
      <c r="AV2" s="352"/>
      <c r="AW2" s="352"/>
      <c r="AX2" s="352"/>
      <c r="AY2" s="91"/>
    </row>
    <row r="3" spans="3:56" ht="54" customHeight="1">
      <c r="D3" s="92"/>
      <c r="E3" s="93" t="s">
        <v>5883</v>
      </c>
      <c r="F3" s="353" t="s">
        <v>7605</v>
      </c>
      <c r="G3" s="353"/>
      <c r="H3" s="353"/>
      <c r="I3" s="353"/>
      <c r="J3" s="353"/>
      <c r="K3" s="353"/>
      <c r="L3" s="353"/>
      <c r="M3" s="353"/>
      <c r="N3" s="353"/>
      <c r="O3" s="353"/>
      <c r="P3" s="353"/>
      <c r="Q3" s="353"/>
      <c r="R3" s="353"/>
      <c r="S3" s="353"/>
      <c r="T3" s="353"/>
      <c r="U3" s="353"/>
      <c r="V3" s="353"/>
      <c r="W3" s="353"/>
      <c r="X3" s="353"/>
      <c r="Y3" s="353"/>
      <c r="Z3" s="353"/>
      <c r="AA3" s="353"/>
      <c r="AB3" s="353"/>
      <c r="AC3" s="353"/>
      <c r="AD3" s="353"/>
      <c r="AE3" s="353"/>
      <c r="AF3" s="353"/>
      <c r="AG3" s="353"/>
      <c r="AH3" s="353"/>
      <c r="AI3" s="353"/>
      <c r="AJ3" s="353"/>
      <c r="AK3" s="353"/>
      <c r="AL3" s="353"/>
      <c r="AM3" s="353"/>
      <c r="AN3" s="353"/>
      <c r="AO3" s="353"/>
      <c r="AP3" s="353"/>
      <c r="AQ3" s="353"/>
      <c r="AR3" s="353"/>
      <c r="AS3" s="353"/>
      <c r="AT3" s="353"/>
      <c r="AU3" s="353"/>
      <c r="AV3" s="353"/>
      <c r="AW3" s="353"/>
      <c r="AX3" s="353"/>
      <c r="AY3" s="94"/>
    </row>
    <row r="4" spans="3:56" ht="34.9" customHeight="1">
      <c r="D4" s="92"/>
      <c r="E4" s="93" t="s">
        <v>5884</v>
      </c>
      <c r="F4" s="353" t="s">
        <v>5885</v>
      </c>
      <c r="G4" s="353"/>
      <c r="H4" s="353"/>
      <c r="I4" s="353"/>
      <c r="J4" s="353"/>
      <c r="K4" s="353"/>
      <c r="L4" s="353"/>
      <c r="M4" s="353"/>
      <c r="N4" s="353"/>
      <c r="O4" s="353"/>
      <c r="P4" s="353"/>
      <c r="Q4" s="353"/>
      <c r="R4" s="353"/>
      <c r="S4" s="353"/>
      <c r="T4" s="353"/>
      <c r="U4" s="353"/>
      <c r="V4" s="353"/>
      <c r="W4" s="353"/>
      <c r="X4" s="353"/>
      <c r="Y4" s="353"/>
      <c r="Z4" s="353"/>
      <c r="AA4" s="353"/>
      <c r="AB4" s="353"/>
      <c r="AC4" s="353"/>
      <c r="AD4" s="353"/>
      <c r="AE4" s="353"/>
      <c r="AF4" s="353"/>
      <c r="AG4" s="353"/>
      <c r="AH4" s="353"/>
      <c r="AI4" s="353"/>
      <c r="AJ4" s="353"/>
      <c r="AK4" s="353"/>
      <c r="AL4" s="353"/>
      <c r="AM4" s="353"/>
      <c r="AN4" s="353"/>
      <c r="AO4" s="353"/>
      <c r="AP4" s="353"/>
      <c r="AQ4" s="353"/>
      <c r="AR4" s="353"/>
      <c r="AS4" s="353"/>
      <c r="AT4" s="353"/>
      <c r="AU4" s="353"/>
      <c r="AV4" s="353"/>
      <c r="AW4" s="353"/>
      <c r="AX4" s="353"/>
      <c r="AY4" s="94"/>
    </row>
    <row r="5" spans="3:56" ht="34.9" customHeight="1" thickBot="1">
      <c r="D5" s="95"/>
      <c r="E5" s="96" t="s">
        <v>5886</v>
      </c>
      <c r="F5" s="354" t="s">
        <v>7624</v>
      </c>
      <c r="G5" s="354"/>
      <c r="H5" s="354"/>
      <c r="I5" s="354"/>
      <c r="J5" s="354"/>
      <c r="K5" s="354"/>
      <c r="L5" s="354"/>
      <c r="M5" s="354"/>
      <c r="N5" s="354"/>
      <c r="O5" s="354"/>
      <c r="P5" s="354"/>
      <c r="Q5" s="354"/>
      <c r="R5" s="354"/>
      <c r="S5" s="354"/>
      <c r="T5" s="354"/>
      <c r="U5" s="354"/>
      <c r="V5" s="354"/>
      <c r="W5" s="354"/>
      <c r="X5" s="354"/>
      <c r="Y5" s="354"/>
      <c r="Z5" s="354"/>
      <c r="AA5" s="354"/>
      <c r="AB5" s="354"/>
      <c r="AC5" s="354"/>
      <c r="AD5" s="354"/>
      <c r="AE5" s="354"/>
      <c r="AF5" s="354"/>
      <c r="AG5" s="354"/>
      <c r="AH5" s="354"/>
      <c r="AI5" s="354"/>
      <c r="AJ5" s="354"/>
      <c r="AK5" s="354"/>
      <c r="AL5" s="354"/>
      <c r="AM5" s="354"/>
      <c r="AN5" s="354"/>
      <c r="AO5" s="354"/>
      <c r="AP5" s="354"/>
      <c r="AQ5" s="354"/>
      <c r="AR5" s="354"/>
      <c r="AS5" s="354"/>
      <c r="AT5" s="354"/>
      <c r="AU5" s="354"/>
      <c r="AV5" s="354"/>
      <c r="AW5" s="354"/>
      <c r="AX5" s="354"/>
      <c r="AY5" s="97"/>
    </row>
    <row r="7" spans="3:56">
      <c r="C7" s="230" t="str">
        <f>IF('【Ⅰ～Ⅱ】全員回答'!BD65=1,"","（【Ⅱ】の問２の１で『外国人等に対する日本語教育の実施』がいずれもない場合は設問は回答不要です。ある場合は【Ⅱ】問２をご確認ください。）")</f>
        <v>（【Ⅱ】の問２の１で『外国人等に対する日本語教育の実施』がいずれもない場合は設問は回答不要です。ある場合は【Ⅱ】問２をご確認ください。）</v>
      </c>
    </row>
    <row r="8" spans="3:56" ht="24.75" thickBot="1">
      <c r="C8" s="70" t="s">
        <v>5899</v>
      </c>
      <c r="G8" s="70" t="s">
        <v>5907</v>
      </c>
      <c r="AO8" s="69" t="s">
        <v>5908</v>
      </c>
    </row>
    <row r="9" spans="3:56" ht="20.25" thickBot="1">
      <c r="D9" s="71"/>
      <c r="E9" s="88" t="s">
        <v>5909</v>
      </c>
      <c r="F9" s="98"/>
      <c r="G9" s="98"/>
      <c r="H9" s="98"/>
      <c r="I9" s="98"/>
      <c r="J9" s="98"/>
      <c r="K9" s="98"/>
      <c r="L9" s="98"/>
      <c r="M9" s="98"/>
      <c r="N9" s="98"/>
      <c r="O9" s="98"/>
      <c r="P9" s="98"/>
      <c r="Q9" s="98"/>
      <c r="R9" s="98"/>
      <c r="S9" s="98"/>
      <c r="T9" s="98"/>
      <c r="U9" s="98"/>
      <c r="V9" s="98"/>
      <c r="W9" s="98"/>
      <c r="X9" s="98"/>
      <c r="Y9" s="98"/>
      <c r="Z9" s="98"/>
      <c r="AA9" s="98"/>
      <c r="AB9" s="98"/>
      <c r="AC9" s="98"/>
      <c r="AD9" s="98"/>
      <c r="AE9" s="98"/>
      <c r="AF9" s="98"/>
      <c r="AG9" s="98"/>
      <c r="AH9" s="98"/>
      <c r="AI9" s="98"/>
      <c r="AJ9" s="98"/>
      <c r="AK9" s="98"/>
      <c r="AL9" s="98"/>
      <c r="AM9" s="98"/>
      <c r="AN9" s="98"/>
      <c r="AO9" s="98"/>
      <c r="AP9" s="98"/>
      <c r="AQ9" s="98"/>
      <c r="AR9" s="98"/>
      <c r="AS9" s="98"/>
      <c r="AT9" s="98"/>
      <c r="AU9" s="98"/>
      <c r="AV9" s="98"/>
      <c r="AW9" s="98"/>
      <c r="AX9" s="98"/>
      <c r="AY9" s="72"/>
    </row>
    <row r="11" spans="3:56" ht="19.5">
      <c r="D11" s="73" t="s">
        <v>5900</v>
      </c>
      <c r="G11" s="73" t="s">
        <v>5911</v>
      </c>
    </row>
    <row r="12" spans="3:56" ht="5.65" customHeight="1"/>
    <row r="13" spans="3:56" ht="35.65" customHeight="1">
      <c r="E13" s="355" t="s">
        <v>5912</v>
      </c>
      <c r="F13" s="356"/>
      <c r="G13" s="357" t="s">
        <v>5913</v>
      </c>
      <c r="H13" s="357"/>
      <c r="I13" s="357"/>
      <c r="J13" s="357"/>
      <c r="K13" s="357"/>
      <c r="L13" s="357"/>
      <c r="M13" s="357"/>
      <c r="N13" s="357"/>
      <c r="O13" s="357"/>
      <c r="P13" s="357"/>
      <c r="Q13" s="357"/>
      <c r="R13" s="357"/>
      <c r="S13" s="357"/>
      <c r="T13" s="357"/>
      <c r="U13" s="357"/>
      <c r="V13" s="357"/>
      <c r="W13" s="357"/>
      <c r="X13" s="357"/>
      <c r="Y13" s="357"/>
      <c r="Z13" s="357"/>
      <c r="AA13" s="357"/>
      <c r="AB13" s="357"/>
      <c r="AC13" s="357"/>
      <c r="AD13" s="357"/>
      <c r="AE13" s="357"/>
      <c r="AF13" s="357"/>
      <c r="AG13" s="357"/>
      <c r="AH13" s="357"/>
      <c r="AI13" s="357"/>
      <c r="AJ13" s="357"/>
      <c r="AK13" s="357"/>
      <c r="AL13" s="357"/>
      <c r="AM13" s="358"/>
      <c r="AN13" s="359" t="s">
        <v>5914</v>
      </c>
      <c r="AO13" s="360"/>
      <c r="AP13" s="360"/>
      <c r="AQ13" s="361"/>
      <c r="AR13" s="362"/>
      <c r="AS13" s="363"/>
      <c r="AT13" s="363"/>
      <c r="AU13" s="363"/>
      <c r="AV13" s="363"/>
      <c r="AW13" s="364"/>
      <c r="AX13" s="99"/>
      <c r="AY13" s="99"/>
      <c r="BC13">
        <f>IF(AR13="",0,1)</f>
        <v>0</v>
      </c>
    </row>
    <row r="14" spans="3:56" ht="35.65" customHeight="1">
      <c r="E14" s="355" t="s">
        <v>5904</v>
      </c>
      <c r="F14" s="356"/>
      <c r="G14" s="357" t="s">
        <v>5915</v>
      </c>
      <c r="H14" s="357"/>
      <c r="I14" s="357"/>
      <c r="J14" s="357"/>
      <c r="K14" s="357"/>
      <c r="L14" s="357"/>
      <c r="M14" s="357"/>
      <c r="N14" s="357"/>
      <c r="O14" s="357"/>
      <c r="P14" s="365"/>
      <c r="Q14" s="365"/>
      <c r="R14" s="365"/>
      <c r="S14" s="365"/>
      <c r="T14" s="365"/>
      <c r="U14" s="365"/>
      <c r="V14" s="365"/>
      <c r="W14" s="365"/>
      <c r="X14" s="365"/>
      <c r="Y14" s="365"/>
      <c r="Z14" s="365"/>
      <c r="AA14" s="365"/>
      <c r="AB14" s="365"/>
      <c r="AC14" s="365"/>
      <c r="AD14" s="365"/>
      <c r="AE14" s="365"/>
      <c r="AF14" s="365"/>
      <c r="AG14" s="365"/>
      <c r="AH14" s="365"/>
      <c r="AI14" s="365"/>
      <c r="AJ14" s="365"/>
      <c r="AK14" s="365"/>
      <c r="AL14" s="365"/>
      <c r="AM14" s="366"/>
      <c r="AN14" s="360" t="s">
        <v>5916</v>
      </c>
      <c r="AO14" s="360"/>
      <c r="AP14" s="360"/>
      <c r="AQ14" s="361"/>
      <c r="AR14" s="362"/>
      <c r="AS14" s="363"/>
      <c r="AT14" s="363"/>
      <c r="AU14" s="363"/>
      <c r="AV14" s="363"/>
      <c r="AW14" s="364"/>
      <c r="AX14" s="99"/>
      <c r="AY14" s="99"/>
      <c r="BC14">
        <f>IF(AR14="",0,1)</f>
        <v>0</v>
      </c>
    </row>
    <row r="15" spans="3:56" ht="18.75" customHeight="1">
      <c r="E15" s="399" t="s">
        <v>5917</v>
      </c>
      <c r="F15" s="400"/>
      <c r="G15" s="405" t="s">
        <v>7631</v>
      </c>
      <c r="H15" s="405"/>
      <c r="I15" s="405"/>
      <c r="J15" s="405"/>
      <c r="K15" s="405"/>
      <c r="L15" s="405"/>
      <c r="M15" s="405"/>
      <c r="N15" s="405"/>
      <c r="O15" s="406"/>
      <c r="P15" s="359" t="s">
        <v>5869</v>
      </c>
      <c r="Q15" s="360"/>
      <c r="R15" s="360"/>
      <c r="S15" s="360"/>
      <c r="T15" s="360"/>
      <c r="U15" s="360"/>
      <c r="V15" s="361"/>
      <c r="W15" s="359" t="s">
        <v>7608</v>
      </c>
      <c r="X15" s="360"/>
      <c r="Y15" s="360"/>
      <c r="Z15" s="360"/>
      <c r="AA15" s="360"/>
      <c r="AB15" s="360"/>
      <c r="AC15" s="360"/>
      <c r="AD15" s="360"/>
      <c r="AE15" s="360"/>
      <c r="AF15" s="360"/>
      <c r="AG15" s="360"/>
      <c r="AH15" s="360"/>
      <c r="AI15" s="360"/>
      <c r="AJ15" s="360"/>
      <c r="AK15" s="360"/>
      <c r="AL15" s="360"/>
      <c r="AM15" s="360"/>
      <c r="AN15" s="360"/>
      <c r="AO15" s="360"/>
      <c r="AP15" s="360"/>
      <c r="AQ15" s="360"/>
      <c r="AR15" s="360"/>
      <c r="AS15" s="360"/>
      <c r="AT15" s="360"/>
      <c r="AU15" s="360"/>
      <c r="AV15" s="360"/>
      <c r="AW15" s="361"/>
      <c r="AX15" s="99"/>
      <c r="AY15" s="99"/>
    </row>
    <row r="16" spans="3:56">
      <c r="E16" s="401"/>
      <c r="F16" s="402"/>
      <c r="G16" s="407"/>
      <c r="H16" s="407"/>
      <c r="I16" s="407"/>
      <c r="J16" s="407"/>
      <c r="K16" s="407"/>
      <c r="L16" s="407"/>
      <c r="M16" s="407"/>
      <c r="N16" s="407"/>
      <c r="O16" s="408"/>
      <c r="P16" s="367"/>
      <c r="Q16" s="368"/>
      <c r="R16" s="368"/>
      <c r="S16" s="368"/>
      <c r="T16" s="368"/>
      <c r="U16" s="368"/>
      <c r="V16" s="369"/>
      <c r="W16" s="370"/>
      <c r="X16" s="371"/>
      <c r="Y16" s="371"/>
      <c r="Z16" s="371"/>
      <c r="AA16" s="371"/>
      <c r="AB16" s="371"/>
      <c r="AC16" s="371"/>
      <c r="AD16" s="371"/>
      <c r="AE16" s="371"/>
      <c r="AF16" s="371"/>
      <c r="AG16" s="371"/>
      <c r="AH16" s="371"/>
      <c r="AI16" s="371"/>
      <c r="AJ16" s="371"/>
      <c r="AK16" s="371"/>
      <c r="AL16" s="371"/>
      <c r="AM16" s="371"/>
      <c r="AN16" s="371"/>
      <c r="AO16" s="371"/>
      <c r="AP16" s="371"/>
      <c r="AQ16" s="371"/>
      <c r="AR16" s="371"/>
      <c r="AS16" s="371"/>
      <c r="AT16" s="371"/>
      <c r="AU16" s="371"/>
      <c r="AV16" s="371"/>
      <c r="AW16" s="372"/>
      <c r="AX16" s="99"/>
      <c r="AY16" s="99"/>
      <c r="BC16">
        <f>IF(P16="",0,1)</f>
        <v>0</v>
      </c>
      <c r="BD16">
        <f>IF(SUM(BC16:BC25)&gt;0,1,-1)</f>
        <v>-1</v>
      </c>
    </row>
    <row r="17" spans="1:55">
      <c r="E17" s="401"/>
      <c r="F17" s="402"/>
      <c r="G17" s="407"/>
      <c r="H17" s="407"/>
      <c r="I17" s="407"/>
      <c r="J17" s="407"/>
      <c r="K17" s="407"/>
      <c r="L17" s="407"/>
      <c r="M17" s="407"/>
      <c r="N17" s="407"/>
      <c r="O17" s="408"/>
      <c r="P17" s="367"/>
      <c r="Q17" s="368"/>
      <c r="R17" s="368"/>
      <c r="S17" s="368"/>
      <c r="T17" s="368"/>
      <c r="U17" s="368"/>
      <c r="V17" s="369"/>
      <c r="W17" s="370"/>
      <c r="X17" s="371"/>
      <c r="Y17" s="371"/>
      <c r="Z17" s="371"/>
      <c r="AA17" s="371"/>
      <c r="AB17" s="371"/>
      <c r="AC17" s="371"/>
      <c r="AD17" s="371"/>
      <c r="AE17" s="371"/>
      <c r="AF17" s="371"/>
      <c r="AG17" s="371"/>
      <c r="AH17" s="371"/>
      <c r="AI17" s="371"/>
      <c r="AJ17" s="371"/>
      <c r="AK17" s="371"/>
      <c r="AL17" s="371"/>
      <c r="AM17" s="371"/>
      <c r="AN17" s="371"/>
      <c r="AO17" s="371"/>
      <c r="AP17" s="371"/>
      <c r="AQ17" s="371"/>
      <c r="AR17" s="371"/>
      <c r="AS17" s="371"/>
      <c r="AT17" s="371"/>
      <c r="AU17" s="371"/>
      <c r="AV17" s="371"/>
      <c r="AW17" s="372"/>
      <c r="AX17" s="99"/>
      <c r="AY17" s="99"/>
      <c r="BC17">
        <f t="shared" ref="BC17:BC25" si="0">IF(P17="",0,1)</f>
        <v>0</v>
      </c>
    </row>
    <row r="18" spans="1:55">
      <c r="E18" s="401"/>
      <c r="F18" s="402"/>
      <c r="G18" s="407"/>
      <c r="H18" s="407"/>
      <c r="I18" s="407"/>
      <c r="J18" s="407"/>
      <c r="K18" s="407"/>
      <c r="L18" s="407"/>
      <c r="M18" s="407"/>
      <c r="N18" s="407"/>
      <c r="O18" s="408"/>
      <c r="P18" s="367"/>
      <c r="Q18" s="368"/>
      <c r="R18" s="368"/>
      <c r="S18" s="368"/>
      <c r="T18" s="368"/>
      <c r="U18" s="368"/>
      <c r="V18" s="369"/>
      <c r="W18" s="370"/>
      <c r="X18" s="371"/>
      <c r="Y18" s="371"/>
      <c r="Z18" s="371"/>
      <c r="AA18" s="371"/>
      <c r="AB18" s="371"/>
      <c r="AC18" s="371"/>
      <c r="AD18" s="371"/>
      <c r="AE18" s="371"/>
      <c r="AF18" s="371"/>
      <c r="AG18" s="371"/>
      <c r="AH18" s="371"/>
      <c r="AI18" s="371"/>
      <c r="AJ18" s="371"/>
      <c r="AK18" s="371"/>
      <c r="AL18" s="371"/>
      <c r="AM18" s="371"/>
      <c r="AN18" s="371"/>
      <c r="AO18" s="371"/>
      <c r="AP18" s="371"/>
      <c r="AQ18" s="371"/>
      <c r="AR18" s="371"/>
      <c r="AS18" s="371"/>
      <c r="AT18" s="371"/>
      <c r="AU18" s="371"/>
      <c r="AV18" s="371"/>
      <c r="AW18" s="372"/>
      <c r="AX18" s="99"/>
      <c r="AY18" s="99"/>
      <c r="BC18">
        <f t="shared" si="0"/>
        <v>0</v>
      </c>
    </row>
    <row r="19" spans="1:55">
      <c r="E19" s="401"/>
      <c r="F19" s="402"/>
      <c r="G19" s="407"/>
      <c r="H19" s="407"/>
      <c r="I19" s="407"/>
      <c r="J19" s="407"/>
      <c r="K19" s="407"/>
      <c r="L19" s="407"/>
      <c r="M19" s="407"/>
      <c r="N19" s="407"/>
      <c r="O19" s="408"/>
      <c r="P19" s="367"/>
      <c r="Q19" s="368"/>
      <c r="R19" s="368"/>
      <c r="S19" s="368"/>
      <c r="T19" s="368"/>
      <c r="U19" s="368"/>
      <c r="V19" s="369"/>
      <c r="W19" s="370"/>
      <c r="X19" s="371"/>
      <c r="Y19" s="371"/>
      <c r="Z19" s="371"/>
      <c r="AA19" s="371"/>
      <c r="AB19" s="371"/>
      <c r="AC19" s="371"/>
      <c r="AD19" s="371"/>
      <c r="AE19" s="371"/>
      <c r="AF19" s="371"/>
      <c r="AG19" s="371"/>
      <c r="AH19" s="371"/>
      <c r="AI19" s="371"/>
      <c r="AJ19" s="371"/>
      <c r="AK19" s="371"/>
      <c r="AL19" s="371"/>
      <c r="AM19" s="371"/>
      <c r="AN19" s="371"/>
      <c r="AO19" s="371"/>
      <c r="AP19" s="371"/>
      <c r="AQ19" s="371"/>
      <c r="AR19" s="371"/>
      <c r="AS19" s="371"/>
      <c r="AT19" s="371"/>
      <c r="AU19" s="371"/>
      <c r="AV19" s="371"/>
      <c r="AW19" s="372"/>
      <c r="AX19" s="99"/>
      <c r="AY19" s="99"/>
      <c r="BC19">
        <f t="shared" si="0"/>
        <v>0</v>
      </c>
    </row>
    <row r="20" spans="1:55">
      <c r="E20" s="401"/>
      <c r="F20" s="402"/>
      <c r="G20" s="407"/>
      <c r="H20" s="407"/>
      <c r="I20" s="407"/>
      <c r="J20" s="407"/>
      <c r="K20" s="407"/>
      <c r="L20" s="407"/>
      <c r="M20" s="407"/>
      <c r="N20" s="407"/>
      <c r="O20" s="408"/>
      <c r="P20" s="367"/>
      <c r="Q20" s="368"/>
      <c r="R20" s="368"/>
      <c r="S20" s="368"/>
      <c r="T20" s="368"/>
      <c r="U20" s="368"/>
      <c r="V20" s="369"/>
      <c r="W20" s="370"/>
      <c r="X20" s="371"/>
      <c r="Y20" s="371"/>
      <c r="Z20" s="371"/>
      <c r="AA20" s="371"/>
      <c r="AB20" s="371"/>
      <c r="AC20" s="371"/>
      <c r="AD20" s="371"/>
      <c r="AE20" s="371"/>
      <c r="AF20" s="371"/>
      <c r="AG20" s="371"/>
      <c r="AH20" s="371"/>
      <c r="AI20" s="371"/>
      <c r="AJ20" s="371"/>
      <c r="AK20" s="371"/>
      <c r="AL20" s="371"/>
      <c r="AM20" s="371"/>
      <c r="AN20" s="371"/>
      <c r="AO20" s="371"/>
      <c r="AP20" s="371"/>
      <c r="AQ20" s="371"/>
      <c r="AR20" s="371"/>
      <c r="AS20" s="371"/>
      <c r="AT20" s="371"/>
      <c r="AU20" s="371"/>
      <c r="AV20" s="371"/>
      <c r="AW20" s="372"/>
      <c r="AX20" s="99"/>
      <c r="AY20" s="99"/>
      <c r="BA20" s="33"/>
      <c r="BC20">
        <f t="shared" si="0"/>
        <v>0</v>
      </c>
    </row>
    <row r="21" spans="1:55">
      <c r="E21" s="401"/>
      <c r="F21" s="402"/>
      <c r="G21" s="407"/>
      <c r="H21" s="407"/>
      <c r="I21" s="407"/>
      <c r="J21" s="407"/>
      <c r="K21" s="407"/>
      <c r="L21" s="407"/>
      <c r="M21" s="407"/>
      <c r="N21" s="407"/>
      <c r="O21" s="408"/>
      <c r="P21" s="367"/>
      <c r="Q21" s="368"/>
      <c r="R21" s="368"/>
      <c r="S21" s="368"/>
      <c r="T21" s="368"/>
      <c r="U21" s="368"/>
      <c r="V21" s="369"/>
      <c r="W21" s="370"/>
      <c r="X21" s="371"/>
      <c r="Y21" s="371"/>
      <c r="Z21" s="371"/>
      <c r="AA21" s="371"/>
      <c r="AB21" s="371"/>
      <c r="AC21" s="371"/>
      <c r="AD21" s="371"/>
      <c r="AE21" s="371"/>
      <c r="AF21" s="371"/>
      <c r="AG21" s="371"/>
      <c r="AH21" s="371"/>
      <c r="AI21" s="371"/>
      <c r="AJ21" s="371"/>
      <c r="AK21" s="371"/>
      <c r="AL21" s="371"/>
      <c r="AM21" s="371"/>
      <c r="AN21" s="371"/>
      <c r="AO21" s="371"/>
      <c r="AP21" s="371"/>
      <c r="AQ21" s="371"/>
      <c r="AR21" s="371"/>
      <c r="AS21" s="371"/>
      <c r="AT21" s="371"/>
      <c r="AU21" s="371"/>
      <c r="AV21" s="371"/>
      <c r="AW21" s="372"/>
      <c r="AX21" s="99"/>
      <c r="AY21" s="99"/>
      <c r="BC21">
        <f t="shared" si="0"/>
        <v>0</v>
      </c>
    </row>
    <row r="22" spans="1:55">
      <c r="E22" s="401"/>
      <c r="F22" s="402"/>
      <c r="G22" s="407"/>
      <c r="H22" s="407"/>
      <c r="I22" s="407"/>
      <c r="J22" s="407"/>
      <c r="K22" s="407"/>
      <c r="L22" s="407"/>
      <c r="M22" s="407"/>
      <c r="N22" s="407"/>
      <c r="O22" s="408"/>
      <c r="P22" s="367"/>
      <c r="Q22" s="368"/>
      <c r="R22" s="368"/>
      <c r="S22" s="368"/>
      <c r="T22" s="368"/>
      <c r="U22" s="368"/>
      <c r="V22" s="369"/>
      <c r="W22" s="370"/>
      <c r="X22" s="371"/>
      <c r="Y22" s="371"/>
      <c r="Z22" s="371"/>
      <c r="AA22" s="371"/>
      <c r="AB22" s="371"/>
      <c r="AC22" s="371"/>
      <c r="AD22" s="371"/>
      <c r="AE22" s="371"/>
      <c r="AF22" s="371"/>
      <c r="AG22" s="371"/>
      <c r="AH22" s="371"/>
      <c r="AI22" s="371"/>
      <c r="AJ22" s="371"/>
      <c r="AK22" s="371"/>
      <c r="AL22" s="371"/>
      <c r="AM22" s="371"/>
      <c r="AN22" s="371"/>
      <c r="AO22" s="371"/>
      <c r="AP22" s="371"/>
      <c r="AQ22" s="371"/>
      <c r="AR22" s="371"/>
      <c r="AS22" s="371"/>
      <c r="AT22" s="371"/>
      <c r="AU22" s="371"/>
      <c r="AV22" s="371"/>
      <c r="AW22" s="372"/>
      <c r="AX22" s="99"/>
      <c r="AY22" s="99"/>
      <c r="BC22">
        <f t="shared" si="0"/>
        <v>0</v>
      </c>
    </row>
    <row r="23" spans="1:55">
      <c r="E23" s="401"/>
      <c r="F23" s="402"/>
      <c r="G23" s="407"/>
      <c r="H23" s="407"/>
      <c r="I23" s="407"/>
      <c r="J23" s="407"/>
      <c r="K23" s="407"/>
      <c r="L23" s="407"/>
      <c r="M23" s="407"/>
      <c r="N23" s="407"/>
      <c r="O23" s="408"/>
      <c r="P23" s="367"/>
      <c r="Q23" s="368"/>
      <c r="R23" s="368"/>
      <c r="S23" s="368"/>
      <c r="T23" s="368"/>
      <c r="U23" s="368"/>
      <c r="V23" s="369"/>
      <c r="W23" s="370"/>
      <c r="X23" s="371"/>
      <c r="Y23" s="371"/>
      <c r="Z23" s="371"/>
      <c r="AA23" s="371"/>
      <c r="AB23" s="371"/>
      <c r="AC23" s="371"/>
      <c r="AD23" s="371"/>
      <c r="AE23" s="371"/>
      <c r="AF23" s="371"/>
      <c r="AG23" s="371"/>
      <c r="AH23" s="371"/>
      <c r="AI23" s="371"/>
      <c r="AJ23" s="371"/>
      <c r="AK23" s="371"/>
      <c r="AL23" s="371"/>
      <c r="AM23" s="371"/>
      <c r="AN23" s="371"/>
      <c r="AO23" s="371"/>
      <c r="AP23" s="371"/>
      <c r="AQ23" s="371"/>
      <c r="AR23" s="371"/>
      <c r="AS23" s="371"/>
      <c r="AT23" s="371"/>
      <c r="AU23" s="371"/>
      <c r="AV23" s="371"/>
      <c r="AW23" s="372"/>
      <c r="AX23" s="99"/>
      <c r="AY23" s="99"/>
      <c r="BC23">
        <f t="shared" si="0"/>
        <v>0</v>
      </c>
    </row>
    <row r="24" spans="1:55">
      <c r="E24" s="401"/>
      <c r="F24" s="402"/>
      <c r="G24" s="407"/>
      <c r="H24" s="407"/>
      <c r="I24" s="407"/>
      <c r="J24" s="407"/>
      <c r="K24" s="407"/>
      <c r="L24" s="407"/>
      <c r="M24" s="407"/>
      <c r="N24" s="407"/>
      <c r="O24" s="408"/>
      <c r="P24" s="367"/>
      <c r="Q24" s="368"/>
      <c r="R24" s="368"/>
      <c r="S24" s="368"/>
      <c r="T24" s="368"/>
      <c r="U24" s="368"/>
      <c r="V24" s="369"/>
      <c r="W24" s="370"/>
      <c r="X24" s="371"/>
      <c r="Y24" s="371"/>
      <c r="Z24" s="371"/>
      <c r="AA24" s="371"/>
      <c r="AB24" s="371"/>
      <c r="AC24" s="371"/>
      <c r="AD24" s="371"/>
      <c r="AE24" s="371"/>
      <c r="AF24" s="371"/>
      <c r="AG24" s="371"/>
      <c r="AH24" s="371"/>
      <c r="AI24" s="371"/>
      <c r="AJ24" s="371"/>
      <c r="AK24" s="371"/>
      <c r="AL24" s="371"/>
      <c r="AM24" s="371"/>
      <c r="AN24" s="371"/>
      <c r="AO24" s="371"/>
      <c r="AP24" s="371"/>
      <c r="AQ24" s="371"/>
      <c r="AR24" s="371"/>
      <c r="AS24" s="371"/>
      <c r="AT24" s="371"/>
      <c r="AU24" s="371"/>
      <c r="AV24" s="371"/>
      <c r="AW24" s="372"/>
      <c r="AX24" s="99"/>
      <c r="AY24" s="99"/>
      <c r="BC24">
        <f t="shared" si="0"/>
        <v>0</v>
      </c>
    </row>
    <row r="25" spans="1:55">
      <c r="E25" s="403"/>
      <c r="F25" s="404"/>
      <c r="G25" s="409"/>
      <c r="H25" s="409"/>
      <c r="I25" s="409"/>
      <c r="J25" s="409"/>
      <c r="K25" s="409"/>
      <c r="L25" s="409"/>
      <c r="M25" s="409"/>
      <c r="N25" s="409"/>
      <c r="O25" s="410"/>
      <c r="P25" s="367"/>
      <c r="Q25" s="368"/>
      <c r="R25" s="368"/>
      <c r="S25" s="368"/>
      <c r="T25" s="368"/>
      <c r="U25" s="368"/>
      <c r="V25" s="369"/>
      <c r="W25" s="370"/>
      <c r="X25" s="371"/>
      <c r="Y25" s="371"/>
      <c r="Z25" s="371"/>
      <c r="AA25" s="371"/>
      <c r="AB25" s="371"/>
      <c r="AC25" s="371"/>
      <c r="AD25" s="371"/>
      <c r="AE25" s="371"/>
      <c r="AF25" s="371"/>
      <c r="AG25" s="371"/>
      <c r="AH25" s="371"/>
      <c r="AI25" s="371"/>
      <c r="AJ25" s="371"/>
      <c r="AK25" s="371"/>
      <c r="AL25" s="371"/>
      <c r="AM25" s="371"/>
      <c r="AN25" s="371"/>
      <c r="AO25" s="371"/>
      <c r="AP25" s="371"/>
      <c r="AQ25" s="371"/>
      <c r="AR25" s="371"/>
      <c r="AS25" s="371"/>
      <c r="AT25" s="371"/>
      <c r="AU25" s="371"/>
      <c r="AV25" s="371"/>
      <c r="AW25" s="372"/>
      <c r="AX25" s="99"/>
      <c r="AY25" s="99"/>
      <c r="BC25">
        <f t="shared" si="0"/>
        <v>0</v>
      </c>
    </row>
    <row r="26" spans="1:55">
      <c r="E26" s="211"/>
      <c r="F26" s="207"/>
      <c r="G26" s="208"/>
      <c r="H26" s="208"/>
      <c r="I26" s="208"/>
      <c r="J26" s="208"/>
      <c r="K26" s="208"/>
      <c r="L26" s="208"/>
      <c r="M26" s="208"/>
      <c r="N26" s="208"/>
      <c r="O26" s="208"/>
      <c r="P26" s="209"/>
      <c r="Q26" s="209"/>
      <c r="R26" s="209"/>
      <c r="S26" s="209"/>
      <c r="T26" s="209"/>
      <c r="U26" s="209"/>
      <c r="V26" s="209"/>
      <c r="W26" s="211" t="s">
        <v>7609</v>
      </c>
      <c r="X26" s="210"/>
      <c r="Y26" s="210"/>
      <c r="Z26" s="210"/>
      <c r="AA26" s="210"/>
      <c r="AB26" s="210"/>
      <c r="AC26" s="210"/>
      <c r="AD26" s="210"/>
      <c r="AE26" s="210"/>
      <c r="AF26" s="210"/>
      <c r="AG26" s="210"/>
      <c r="AH26" s="210"/>
      <c r="AI26" s="210"/>
      <c r="AJ26" s="210"/>
      <c r="AK26" s="210"/>
      <c r="AL26" s="210"/>
      <c r="AM26" s="210"/>
      <c r="AN26" s="210"/>
      <c r="AO26" s="210"/>
      <c r="AP26" s="210"/>
      <c r="AQ26" s="210"/>
      <c r="AR26" s="210"/>
      <c r="AS26" s="210"/>
      <c r="AT26" s="210"/>
      <c r="AU26" s="210"/>
      <c r="AV26" s="210"/>
      <c r="AW26" s="210"/>
      <c r="AX26" s="99"/>
      <c r="AY26" s="99"/>
    </row>
    <row r="27" spans="1:55">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c r="AS27" s="74"/>
      <c r="AT27" s="74"/>
      <c r="AU27" s="74"/>
      <c r="AV27" s="74"/>
      <c r="AW27" s="74"/>
      <c r="AX27" s="74"/>
      <c r="AY27" s="74"/>
      <c r="AZ27" s="74"/>
      <c r="BA27" s="74"/>
      <c r="BB27" s="74"/>
    </row>
    <row r="28" spans="1:55" ht="19.5">
      <c r="A28" s="74"/>
      <c r="B28" s="74"/>
      <c r="C28" s="74"/>
      <c r="D28" s="100" t="s">
        <v>5903</v>
      </c>
      <c r="E28" s="100"/>
      <c r="F28" s="100"/>
      <c r="G28" s="100" t="s">
        <v>5919</v>
      </c>
      <c r="H28" s="100"/>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row>
    <row r="29" spans="1:55" ht="36.4" customHeight="1">
      <c r="A29" s="74"/>
      <c r="B29" s="74"/>
      <c r="C29" s="74"/>
      <c r="D29" s="74"/>
      <c r="E29" s="373" t="s">
        <v>7610</v>
      </c>
      <c r="F29" s="373"/>
      <c r="G29" s="373"/>
      <c r="H29" s="373"/>
      <c r="I29" s="373"/>
      <c r="J29" s="373"/>
      <c r="K29" s="373"/>
      <c r="L29" s="373"/>
      <c r="M29" s="373"/>
      <c r="N29" s="373"/>
      <c r="O29" s="373"/>
      <c r="P29" s="373"/>
      <c r="Q29" s="373"/>
      <c r="R29" s="373"/>
      <c r="S29" s="373"/>
      <c r="T29" s="373"/>
      <c r="U29" s="373"/>
      <c r="V29" s="373"/>
      <c r="W29" s="373"/>
      <c r="X29" s="373"/>
      <c r="Y29" s="373"/>
      <c r="Z29" s="373"/>
      <c r="AA29" s="373"/>
      <c r="AB29" s="373"/>
      <c r="AC29" s="373"/>
      <c r="AD29" s="373"/>
      <c r="AE29" s="373"/>
      <c r="AF29" s="373"/>
      <c r="AG29" s="373"/>
      <c r="AH29" s="373"/>
      <c r="AI29" s="373"/>
      <c r="AJ29" s="373"/>
      <c r="AK29" s="373"/>
      <c r="AL29" s="373"/>
      <c r="AM29" s="373"/>
      <c r="AN29" s="373"/>
      <c r="AO29" s="373"/>
      <c r="AP29" s="373"/>
      <c r="AQ29" s="373"/>
      <c r="AR29" s="373"/>
      <c r="AS29" s="373"/>
      <c r="AT29" s="373"/>
      <c r="AU29" s="373"/>
      <c r="AV29" s="373"/>
      <c r="AW29" s="373"/>
      <c r="AX29" s="74"/>
      <c r="AY29" s="74"/>
      <c r="AZ29" s="74"/>
      <c r="BA29" s="74"/>
      <c r="BB29" s="74"/>
    </row>
    <row r="30" spans="1:55" ht="6" customHeight="1" thickBot="1">
      <c r="A30" s="74"/>
      <c r="B30" s="74"/>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row>
    <row r="31" spans="1:55">
      <c r="A31" s="74"/>
      <c r="B31" s="74"/>
      <c r="C31" s="74"/>
      <c r="D31" s="74"/>
      <c r="E31" s="374" t="s">
        <v>5920</v>
      </c>
      <c r="F31" s="375"/>
      <c r="G31" s="375"/>
      <c r="H31" s="375"/>
      <c r="I31" s="375"/>
      <c r="J31" s="375"/>
      <c r="K31" s="375"/>
      <c r="L31" s="375"/>
      <c r="M31" s="375"/>
      <c r="N31" s="375"/>
      <c r="O31" s="375"/>
      <c r="P31" s="375"/>
      <c r="Q31" s="375"/>
      <c r="R31" s="375"/>
      <c r="S31" s="375"/>
      <c r="T31" s="375"/>
      <c r="U31" s="375"/>
      <c r="V31" s="375"/>
      <c r="W31" s="375"/>
      <c r="X31" s="375"/>
      <c r="Y31" s="375"/>
      <c r="Z31" s="375"/>
      <c r="AA31" s="375"/>
      <c r="AB31" s="375"/>
      <c r="AC31" s="375"/>
      <c r="AD31" s="375"/>
      <c r="AE31" s="375"/>
      <c r="AF31" s="375"/>
      <c r="AG31" s="375"/>
      <c r="AH31" s="375"/>
      <c r="AI31" s="375"/>
      <c r="AJ31" s="375"/>
      <c r="AK31" s="375"/>
      <c r="AL31" s="375"/>
      <c r="AM31" s="375"/>
      <c r="AN31" s="375"/>
      <c r="AO31" s="375"/>
      <c r="AP31" s="375"/>
      <c r="AQ31" s="376"/>
      <c r="AR31" s="374" t="s">
        <v>5921</v>
      </c>
      <c r="AS31" s="375"/>
      <c r="AT31" s="375"/>
      <c r="AU31" s="383" t="s">
        <v>5922</v>
      </c>
      <c r="AV31" s="384"/>
      <c r="AW31" s="385"/>
      <c r="AX31" s="74"/>
      <c r="AY31" s="74"/>
      <c r="AZ31" s="74"/>
      <c r="BA31" s="74"/>
      <c r="BB31" s="74"/>
    </row>
    <row r="32" spans="1:55" ht="35.65" customHeight="1">
      <c r="A32" s="74"/>
      <c r="B32" s="74"/>
      <c r="C32" s="74"/>
      <c r="D32" s="74"/>
      <c r="E32" s="391" t="s">
        <v>5923</v>
      </c>
      <c r="F32" s="392"/>
      <c r="G32" s="392"/>
      <c r="H32" s="392"/>
      <c r="I32" s="393"/>
      <c r="J32" s="386" t="s">
        <v>5924</v>
      </c>
      <c r="K32" s="387"/>
      <c r="L32" s="387"/>
      <c r="M32" s="387"/>
      <c r="N32" s="387"/>
      <c r="O32" s="387"/>
      <c r="P32" s="387"/>
      <c r="Q32" s="387"/>
      <c r="R32" s="387"/>
      <c r="S32" s="387"/>
      <c r="T32" s="387"/>
      <c r="U32" s="387"/>
      <c r="V32" s="387"/>
      <c r="W32" s="387"/>
      <c r="X32" s="387"/>
      <c r="Y32" s="387"/>
      <c r="Z32" s="387"/>
      <c r="AA32" s="387"/>
      <c r="AB32" s="387"/>
      <c r="AC32" s="387"/>
      <c r="AD32" s="387"/>
      <c r="AE32" s="387"/>
      <c r="AF32" s="387"/>
      <c r="AG32" s="387"/>
      <c r="AH32" s="387"/>
      <c r="AI32" s="387"/>
      <c r="AJ32" s="387"/>
      <c r="AK32" s="387"/>
      <c r="AL32" s="387"/>
      <c r="AM32" s="387"/>
      <c r="AN32" s="388"/>
      <c r="AO32" s="389"/>
      <c r="AP32" s="390"/>
      <c r="AQ32" s="101" t="s">
        <v>5925</v>
      </c>
      <c r="AR32" s="346">
        <f>SUM(AO32:AP33)</f>
        <v>0</v>
      </c>
      <c r="AS32" s="347"/>
      <c r="AT32" s="392" t="s">
        <v>5925</v>
      </c>
      <c r="AU32" s="417">
        <f>SUM(AO32:AP33,AR34:AS35)</f>
        <v>0</v>
      </c>
      <c r="AV32" s="347"/>
      <c r="AW32" s="377" t="s">
        <v>5925</v>
      </c>
      <c r="AX32" s="74"/>
      <c r="AY32" s="74"/>
      <c r="AZ32" s="74"/>
      <c r="BA32" s="74"/>
      <c r="BB32" s="74"/>
      <c r="BC32">
        <f>IF(AU32&gt;0,1,-1)</f>
        <v>-1</v>
      </c>
    </row>
    <row r="33" spans="1:55" ht="35.65" customHeight="1">
      <c r="A33" s="74"/>
      <c r="B33" s="74"/>
      <c r="C33" s="74"/>
      <c r="D33" s="74"/>
      <c r="E33" s="394"/>
      <c r="F33" s="395"/>
      <c r="G33" s="395"/>
      <c r="H33" s="395"/>
      <c r="I33" s="396"/>
      <c r="J33" s="380" t="s">
        <v>5926</v>
      </c>
      <c r="K33" s="381"/>
      <c r="L33" s="381"/>
      <c r="M33" s="381"/>
      <c r="N33" s="381"/>
      <c r="O33" s="381"/>
      <c r="P33" s="381"/>
      <c r="Q33" s="381"/>
      <c r="R33" s="381"/>
      <c r="S33" s="381"/>
      <c r="T33" s="381"/>
      <c r="U33" s="381"/>
      <c r="V33" s="381"/>
      <c r="W33" s="381"/>
      <c r="X33" s="381"/>
      <c r="Y33" s="381"/>
      <c r="Z33" s="381"/>
      <c r="AA33" s="381"/>
      <c r="AB33" s="381"/>
      <c r="AC33" s="381"/>
      <c r="AD33" s="381"/>
      <c r="AE33" s="381"/>
      <c r="AF33" s="381"/>
      <c r="AG33" s="381"/>
      <c r="AH33" s="381"/>
      <c r="AI33" s="381"/>
      <c r="AJ33" s="381"/>
      <c r="AK33" s="381"/>
      <c r="AL33" s="381"/>
      <c r="AM33" s="381"/>
      <c r="AN33" s="382"/>
      <c r="AO33" s="389"/>
      <c r="AP33" s="390"/>
      <c r="AQ33" s="101" t="s">
        <v>5925</v>
      </c>
      <c r="AR33" s="348"/>
      <c r="AS33" s="349"/>
      <c r="AT33" s="416"/>
      <c r="AU33" s="418"/>
      <c r="AV33" s="419"/>
      <c r="AW33" s="378"/>
      <c r="AX33" s="74"/>
      <c r="AY33" s="74"/>
      <c r="AZ33" s="74"/>
      <c r="BA33" s="74"/>
      <c r="BB33" s="74"/>
    </row>
    <row r="34" spans="1:55" ht="34.5" customHeight="1">
      <c r="A34" s="74"/>
      <c r="B34" s="74"/>
      <c r="C34" s="74"/>
      <c r="D34" s="74"/>
      <c r="E34" s="386" t="s">
        <v>5927</v>
      </c>
      <c r="F34" s="387"/>
      <c r="G34" s="387"/>
      <c r="H34" s="387"/>
      <c r="I34" s="387"/>
      <c r="J34" s="387"/>
      <c r="K34" s="387"/>
      <c r="L34" s="387"/>
      <c r="M34" s="387"/>
      <c r="N34" s="387"/>
      <c r="O34" s="387"/>
      <c r="P34" s="387"/>
      <c r="Q34" s="387"/>
      <c r="R34" s="387"/>
      <c r="S34" s="387"/>
      <c r="T34" s="387"/>
      <c r="U34" s="387"/>
      <c r="V34" s="387"/>
      <c r="W34" s="387"/>
      <c r="X34" s="387"/>
      <c r="Y34" s="387"/>
      <c r="Z34" s="387"/>
      <c r="AA34" s="387"/>
      <c r="AB34" s="387"/>
      <c r="AC34" s="387"/>
      <c r="AD34" s="387"/>
      <c r="AE34" s="387"/>
      <c r="AF34" s="387"/>
      <c r="AG34" s="387"/>
      <c r="AH34" s="387"/>
      <c r="AI34" s="387"/>
      <c r="AJ34" s="387"/>
      <c r="AK34" s="387"/>
      <c r="AL34" s="387"/>
      <c r="AM34" s="387"/>
      <c r="AN34" s="387"/>
      <c r="AO34" s="387"/>
      <c r="AP34" s="387"/>
      <c r="AQ34" s="388"/>
      <c r="AR34" s="389"/>
      <c r="AS34" s="390"/>
      <c r="AT34" s="102" t="s">
        <v>5925</v>
      </c>
      <c r="AU34" s="418"/>
      <c r="AV34" s="419"/>
      <c r="AW34" s="378"/>
      <c r="AX34" s="74"/>
      <c r="AY34" s="74"/>
      <c r="AZ34" s="74"/>
      <c r="BA34" s="74"/>
      <c r="BB34" s="74"/>
    </row>
    <row r="35" spans="1:55" ht="34.15" customHeight="1" thickBot="1">
      <c r="A35" s="74"/>
      <c r="B35" s="74"/>
      <c r="C35" s="74"/>
      <c r="D35" s="74"/>
      <c r="E35" s="386" t="s">
        <v>5928</v>
      </c>
      <c r="F35" s="387"/>
      <c r="G35" s="387"/>
      <c r="H35" s="387"/>
      <c r="I35" s="387"/>
      <c r="J35" s="387"/>
      <c r="K35" s="387"/>
      <c r="L35" s="387"/>
      <c r="M35" s="387"/>
      <c r="N35" s="387"/>
      <c r="O35" s="387"/>
      <c r="P35" s="387"/>
      <c r="Q35" s="387"/>
      <c r="R35" s="387"/>
      <c r="S35" s="387"/>
      <c r="T35" s="387"/>
      <c r="U35" s="387"/>
      <c r="V35" s="387"/>
      <c r="W35" s="387"/>
      <c r="X35" s="387"/>
      <c r="Y35" s="387"/>
      <c r="Z35" s="387"/>
      <c r="AA35" s="387"/>
      <c r="AB35" s="387"/>
      <c r="AC35" s="387"/>
      <c r="AD35" s="387"/>
      <c r="AE35" s="387"/>
      <c r="AF35" s="387"/>
      <c r="AG35" s="387"/>
      <c r="AH35" s="387"/>
      <c r="AI35" s="387"/>
      <c r="AJ35" s="387"/>
      <c r="AK35" s="387"/>
      <c r="AL35" s="387"/>
      <c r="AM35" s="387"/>
      <c r="AN35" s="387"/>
      <c r="AO35" s="387"/>
      <c r="AP35" s="387"/>
      <c r="AQ35" s="388"/>
      <c r="AR35" s="389"/>
      <c r="AS35" s="390"/>
      <c r="AT35" s="102" t="s">
        <v>5925</v>
      </c>
      <c r="AU35" s="420"/>
      <c r="AV35" s="421"/>
      <c r="AW35" s="379"/>
      <c r="AX35" s="74"/>
      <c r="AY35" s="74"/>
      <c r="AZ35" s="74"/>
      <c r="BA35" s="74"/>
      <c r="BB35" s="74"/>
    </row>
    <row r="36" spans="1:55">
      <c r="A36" s="74"/>
      <c r="B36" s="74"/>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c r="AP36" s="74"/>
      <c r="AQ36" s="74"/>
      <c r="AR36" s="74"/>
      <c r="AS36" s="74"/>
      <c r="AT36" s="74"/>
      <c r="AU36" s="74"/>
      <c r="AV36" s="74"/>
      <c r="AW36" s="74"/>
      <c r="AX36" s="74"/>
      <c r="AY36" s="74"/>
      <c r="AZ36" s="74"/>
      <c r="BA36" s="74"/>
      <c r="BB36" s="74"/>
    </row>
    <row r="37" spans="1:55" ht="17.649999999999999" customHeight="1">
      <c r="A37" s="74"/>
      <c r="B37" s="74"/>
      <c r="C37" s="74"/>
      <c r="D37" s="100" t="s">
        <v>5910</v>
      </c>
      <c r="E37" s="100"/>
      <c r="F37" s="100"/>
      <c r="G37" s="100" t="s">
        <v>5930</v>
      </c>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74"/>
      <c r="AS37" s="74"/>
      <c r="AT37" s="74"/>
      <c r="AU37" s="74"/>
      <c r="AV37" s="74"/>
      <c r="AW37" s="74"/>
      <c r="AX37" s="74"/>
      <c r="AY37" s="74"/>
      <c r="AZ37" s="74"/>
      <c r="BA37" s="74"/>
      <c r="BB37" s="74"/>
    </row>
    <row r="38" spans="1:55">
      <c r="A38" s="74"/>
      <c r="B38" s="74"/>
      <c r="C38" s="74"/>
      <c r="D38" s="74"/>
      <c r="E38" s="422" t="s">
        <v>7611</v>
      </c>
      <c r="F38" s="422"/>
      <c r="G38" s="422"/>
      <c r="H38" s="422"/>
      <c r="I38" s="422"/>
      <c r="J38" s="422"/>
      <c r="K38" s="422"/>
      <c r="L38" s="422"/>
      <c r="M38" s="422"/>
      <c r="N38" s="422"/>
      <c r="O38" s="422"/>
      <c r="P38" s="422"/>
      <c r="Q38" s="422"/>
      <c r="R38" s="422"/>
      <c r="S38" s="422"/>
      <c r="T38" s="422"/>
      <c r="U38" s="422"/>
      <c r="V38" s="422"/>
      <c r="W38" s="422"/>
      <c r="X38" s="422"/>
      <c r="Y38" s="422"/>
      <c r="Z38" s="422"/>
      <c r="AA38" s="422"/>
      <c r="AB38" s="422"/>
      <c r="AC38" s="422"/>
      <c r="AD38" s="422"/>
      <c r="AE38" s="422"/>
      <c r="AF38" s="422"/>
      <c r="AG38" s="422"/>
      <c r="AH38" s="422"/>
      <c r="AI38" s="422"/>
      <c r="AJ38" s="422"/>
      <c r="AK38" s="422"/>
      <c r="AL38" s="422"/>
      <c r="AM38" s="422"/>
      <c r="AN38" s="422"/>
      <c r="AO38" s="422"/>
      <c r="AP38" s="422"/>
      <c r="AQ38" s="422"/>
      <c r="AR38" s="422"/>
      <c r="AS38" s="422"/>
      <c r="AT38" s="422"/>
      <c r="AU38" s="422"/>
      <c r="AV38" s="422"/>
      <c r="AW38" s="422"/>
      <c r="AX38" s="74"/>
      <c r="AY38" s="74"/>
      <c r="AZ38" s="74"/>
      <c r="BA38" s="74"/>
      <c r="BB38" s="74"/>
    </row>
    <row r="39" spans="1:55" ht="34.5" customHeight="1">
      <c r="A39" s="74"/>
      <c r="B39" s="74"/>
      <c r="C39" s="74"/>
      <c r="D39" s="74"/>
      <c r="E39" s="374" t="s">
        <v>5931</v>
      </c>
      <c r="F39" s="375"/>
      <c r="G39" s="375"/>
      <c r="H39" s="375"/>
      <c r="I39" s="375"/>
      <c r="J39" s="375"/>
      <c r="K39" s="375"/>
      <c r="L39" s="375"/>
      <c r="M39" s="376"/>
      <c r="N39" s="423" t="s">
        <v>5932</v>
      </c>
      <c r="O39" s="424"/>
      <c r="P39" s="424"/>
      <c r="Q39" s="425"/>
      <c r="R39" s="426" t="s">
        <v>5933</v>
      </c>
      <c r="S39" s="427"/>
      <c r="T39" s="427"/>
      <c r="U39" s="428"/>
      <c r="V39" s="426" t="s">
        <v>5934</v>
      </c>
      <c r="W39" s="427"/>
      <c r="X39" s="427"/>
      <c r="Y39" s="428"/>
      <c r="Z39" s="426" t="s">
        <v>5935</v>
      </c>
      <c r="AA39" s="427"/>
      <c r="AB39" s="427"/>
      <c r="AC39" s="428"/>
      <c r="AD39" s="426" t="s">
        <v>5936</v>
      </c>
      <c r="AE39" s="427"/>
      <c r="AF39" s="427"/>
      <c r="AG39" s="428"/>
      <c r="AH39" s="374" t="s">
        <v>5937</v>
      </c>
      <c r="AI39" s="375"/>
      <c r="AJ39" s="375"/>
      <c r="AK39" s="376"/>
      <c r="AL39" s="429" t="s">
        <v>5938</v>
      </c>
      <c r="AM39" s="430"/>
      <c r="AN39" s="430"/>
      <c r="AO39" s="431"/>
      <c r="AP39" s="374" t="s">
        <v>5939</v>
      </c>
      <c r="AQ39" s="375"/>
      <c r="AR39" s="375"/>
      <c r="AS39" s="376"/>
      <c r="AT39" s="374" t="s">
        <v>5921</v>
      </c>
      <c r="AU39" s="375"/>
      <c r="AV39" s="375"/>
      <c r="AW39" s="376"/>
      <c r="AX39" s="74"/>
      <c r="AY39" s="74"/>
      <c r="AZ39" s="74"/>
      <c r="BA39" s="74"/>
      <c r="BB39" s="74"/>
    </row>
    <row r="40" spans="1:55" ht="17.649999999999999" customHeight="1">
      <c r="E40" s="432" t="s">
        <v>5923</v>
      </c>
      <c r="F40" s="433"/>
      <c r="G40" s="433"/>
      <c r="H40" s="433"/>
      <c r="I40" s="433"/>
      <c r="J40" s="433"/>
      <c r="K40" s="433"/>
      <c r="L40" s="433"/>
      <c r="M40" s="433"/>
      <c r="N40" s="397"/>
      <c r="O40" s="398"/>
      <c r="P40" s="398"/>
      <c r="Q40" s="103" t="s">
        <v>5925</v>
      </c>
      <c r="R40" s="397"/>
      <c r="S40" s="398"/>
      <c r="T40" s="398"/>
      <c r="U40" s="103" t="s">
        <v>5925</v>
      </c>
      <c r="V40" s="397"/>
      <c r="W40" s="398"/>
      <c r="X40" s="398"/>
      <c r="Y40" s="103" t="s">
        <v>5925</v>
      </c>
      <c r="Z40" s="397"/>
      <c r="AA40" s="398"/>
      <c r="AB40" s="398"/>
      <c r="AC40" s="103" t="s">
        <v>5925</v>
      </c>
      <c r="AD40" s="397"/>
      <c r="AE40" s="398"/>
      <c r="AF40" s="398"/>
      <c r="AG40" s="103" t="s">
        <v>5925</v>
      </c>
      <c r="AH40" s="397"/>
      <c r="AI40" s="398"/>
      <c r="AJ40" s="398"/>
      <c r="AK40" s="103" t="s">
        <v>5925</v>
      </c>
      <c r="AL40" s="397"/>
      <c r="AM40" s="398"/>
      <c r="AN40" s="398"/>
      <c r="AO40" s="103" t="s">
        <v>5925</v>
      </c>
      <c r="AP40" s="397"/>
      <c r="AQ40" s="398"/>
      <c r="AR40" s="398"/>
      <c r="AS40" s="104" t="s">
        <v>5925</v>
      </c>
      <c r="AT40" s="350">
        <f>SUM(N40,R40,V40,Z40,AD40,AH40,AL40,AP40)</f>
        <v>0</v>
      </c>
      <c r="AU40" s="351"/>
      <c r="AV40" s="351"/>
      <c r="AW40" s="105" t="s">
        <v>5925</v>
      </c>
      <c r="AX40" s="106"/>
      <c r="AY40" s="106"/>
    </row>
    <row r="41" spans="1:55">
      <c r="E41" s="432" t="s">
        <v>5927</v>
      </c>
      <c r="F41" s="433"/>
      <c r="G41" s="433"/>
      <c r="H41" s="433"/>
      <c r="I41" s="433"/>
      <c r="J41" s="433"/>
      <c r="K41" s="433"/>
      <c r="L41" s="433"/>
      <c r="M41" s="434"/>
      <c r="N41" s="397"/>
      <c r="O41" s="398"/>
      <c r="P41" s="398"/>
      <c r="Q41" s="103" t="s">
        <v>5925</v>
      </c>
      <c r="R41" s="397"/>
      <c r="S41" s="398"/>
      <c r="T41" s="398"/>
      <c r="U41" s="103" t="s">
        <v>5925</v>
      </c>
      <c r="V41" s="397"/>
      <c r="W41" s="398"/>
      <c r="X41" s="398"/>
      <c r="Y41" s="103" t="s">
        <v>5925</v>
      </c>
      <c r="Z41" s="397"/>
      <c r="AA41" s="398"/>
      <c r="AB41" s="398"/>
      <c r="AC41" s="103" t="s">
        <v>5925</v>
      </c>
      <c r="AD41" s="397"/>
      <c r="AE41" s="398"/>
      <c r="AF41" s="398"/>
      <c r="AG41" s="103" t="s">
        <v>5925</v>
      </c>
      <c r="AH41" s="397"/>
      <c r="AI41" s="398"/>
      <c r="AJ41" s="398"/>
      <c r="AK41" s="103" t="s">
        <v>5925</v>
      </c>
      <c r="AL41" s="397"/>
      <c r="AM41" s="398"/>
      <c r="AN41" s="398"/>
      <c r="AO41" s="103" t="s">
        <v>5925</v>
      </c>
      <c r="AP41" s="397"/>
      <c r="AQ41" s="398"/>
      <c r="AR41" s="398"/>
      <c r="AS41" s="104" t="s">
        <v>5925</v>
      </c>
      <c r="AT41" s="350">
        <f>SUM(N41,R41,V41,Z41,AD41,AH41,AL41,AP41)</f>
        <v>0</v>
      </c>
      <c r="AU41" s="351"/>
      <c r="AV41" s="351"/>
      <c r="AW41" s="105" t="s">
        <v>5925</v>
      </c>
      <c r="AX41" s="106"/>
      <c r="AY41" s="106"/>
    </row>
    <row r="42" spans="1:55">
      <c r="E42" s="432" t="s">
        <v>5940</v>
      </c>
      <c r="F42" s="433"/>
      <c r="G42" s="433"/>
      <c r="H42" s="433"/>
      <c r="I42" s="433"/>
      <c r="J42" s="433"/>
      <c r="K42" s="433"/>
      <c r="L42" s="433"/>
      <c r="M42" s="434"/>
      <c r="N42" s="397"/>
      <c r="O42" s="398"/>
      <c r="P42" s="398"/>
      <c r="Q42" s="103" t="s">
        <v>5925</v>
      </c>
      <c r="R42" s="397"/>
      <c r="S42" s="398"/>
      <c r="T42" s="398"/>
      <c r="U42" s="103" t="s">
        <v>5925</v>
      </c>
      <c r="V42" s="397"/>
      <c r="W42" s="398"/>
      <c r="X42" s="398"/>
      <c r="Y42" s="103" t="s">
        <v>5925</v>
      </c>
      <c r="Z42" s="397"/>
      <c r="AA42" s="398"/>
      <c r="AB42" s="398"/>
      <c r="AC42" s="103" t="s">
        <v>5925</v>
      </c>
      <c r="AD42" s="397"/>
      <c r="AE42" s="398"/>
      <c r="AF42" s="398"/>
      <c r="AG42" s="103" t="s">
        <v>5925</v>
      </c>
      <c r="AH42" s="397"/>
      <c r="AI42" s="398"/>
      <c r="AJ42" s="398"/>
      <c r="AK42" s="103" t="s">
        <v>5925</v>
      </c>
      <c r="AL42" s="397"/>
      <c r="AM42" s="398"/>
      <c r="AN42" s="398"/>
      <c r="AO42" s="103" t="s">
        <v>5925</v>
      </c>
      <c r="AP42" s="397"/>
      <c r="AQ42" s="398"/>
      <c r="AR42" s="398"/>
      <c r="AS42" s="104" t="s">
        <v>5925</v>
      </c>
      <c r="AT42" s="350">
        <f>SUM(N42,R42,V42,Z42,AD42,AH42,AL42,AP42)</f>
        <v>0</v>
      </c>
      <c r="AU42" s="351"/>
      <c r="AV42" s="351"/>
      <c r="AW42" s="105" t="s">
        <v>5925</v>
      </c>
      <c r="AX42" s="106"/>
      <c r="AY42" s="106"/>
    </row>
    <row r="43" spans="1:55" ht="19.5" thickBot="1">
      <c r="E43" s="411" t="s">
        <v>5941</v>
      </c>
      <c r="F43" s="412"/>
      <c r="G43" s="412"/>
      <c r="H43" s="412"/>
      <c r="I43" s="412"/>
      <c r="J43" s="412"/>
      <c r="K43" s="412"/>
      <c r="L43" s="412"/>
      <c r="M43" s="413"/>
      <c r="N43" s="414">
        <f>SUM(N40:P42)</f>
        <v>0</v>
      </c>
      <c r="O43" s="415"/>
      <c r="P43" s="415"/>
      <c r="Q43" s="107" t="s">
        <v>5925</v>
      </c>
      <c r="R43" s="414">
        <f>SUM(R40:T42)</f>
        <v>0</v>
      </c>
      <c r="S43" s="415"/>
      <c r="T43" s="415"/>
      <c r="U43" s="107" t="s">
        <v>5925</v>
      </c>
      <c r="V43" s="414">
        <f>SUM(V40:X42)</f>
        <v>0</v>
      </c>
      <c r="W43" s="415"/>
      <c r="X43" s="415"/>
      <c r="Y43" s="107" t="s">
        <v>5925</v>
      </c>
      <c r="Z43" s="414">
        <f>SUM(Z40:AB42)</f>
        <v>0</v>
      </c>
      <c r="AA43" s="415"/>
      <c r="AB43" s="415"/>
      <c r="AC43" s="107" t="s">
        <v>5925</v>
      </c>
      <c r="AD43" s="414">
        <f>SUM(AD40:AF42)</f>
        <v>0</v>
      </c>
      <c r="AE43" s="415"/>
      <c r="AF43" s="415"/>
      <c r="AG43" s="107" t="s">
        <v>5925</v>
      </c>
      <c r="AH43" s="414">
        <f>SUM(AH40:AJ42)</f>
        <v>0</v>
      </c>
      <c r="AI43" s="415"/>
      <c r="AJ43" s="415"/>
      <c r="AK43" s="107" t="s">
        <v>5925</v>
      </c>
      <c r="AL43" s="414">
        <f>SUM(AL40:AN42)</f>
        <v>0</v>
      </c>
      <c r="AM43" s="415"/>
      <c r="AN43" s="415"/>
      <c r="AO43" s="107" t="s">
        <v>5925</v>
      </c>
      <c r="AP43" s="442">
        <f>SUM(AP40:AR42)</f>
        <v>0</v>
      </c>
      <c r="AQ43" s="443"/>
      <c r="AR43" s="443"/>
      <c r="AS43" s="108" t="s">
        <v>5925</v>
      </c>
      <c r="AT43" s="444"/>
      <c r="AU43" s="445"/>
      <c r="AV43" s="445"/>
      <c r="AW43" s="109"/>
      <c r="AX43" s="106"/>
      <c r="AY43" s="106"/>
    </row>
    <row r="44" spans="1:55" ht="19.5" thickBot="1">
      <c r="E44" s="110"/>
      <c r="F44" s="110"/>
      <c r="G44" s="110"/>
      <c r="H44" s="110"/>
      <c r="I44" s="110"/>
      <c r="J44" s="110"/>
      <c r="K44" s="110"/>
      <c r="L44" s="110"/>
      <c r="M44" s="110"/>
      <c r="N44" s="110"/>
      <c r="O44" s="110"/>
      <c r="P44" s="110"/>
      <c r="Q44" s="110"/>
      <c r="R44" s="110"/>
      <c r="S44" s="110"/>
      <c r="T44" s="110"/>
      <c r="U44" s="110"/>
      <c r="V44" s="110"/>
      <c r="W44" s="110"/>
      <c r="X44" s="110"/>
      <c r="Y44" s="110"/>
      <c r="Z44" s="110"/>
      <c r="AA44" s="110"/>
      <c r="AB44" s="111" t="str">
        <f>IF(AND(AT44&lt;&gt;0,AU32&lt;&gt;AT44),"問６との数が合いません。","")</f>
        <v/>
      </c>
      <c r="AC44" s="110"/>
      <c r="AD44" s="110"/>
      <c r="AE44" s="110"/>
      <c r="AF44" s="110"/>
      <c r="AG44" s="110"/>
      <c r="AH44" s="110"/>
      <c r="AI44" s="110"/>
      <c r="AJ44" s="110"/>
      <c r="AK44" s="110"/>
      <c r="AL44" s="110"/>
      <c r="AM44" s="110"/>
      <c r="AN44" s="110"/>
      <c r="AO44" s="110"/>
      <c r="AP44" s="446" t="s">
        <v>5922</v>
      </c>
      <c r="AQ44" s="447"/>
      <c r="AR44" s="447"/>
      <c r="AS44" s="448"/>
      <c r="AT44" s="449">
        <f>SUM(AT40:AV42)</f>
        <v>0</v>
      </c>
      <c r="AU44" s="449"/>
      <c r="AV44" s="449"/>
      <c r="AW44" s="112" t="s">
        <v>5925</v>
      </c>
      <c r="AX44" s="106"/>
      <c r="AY44" s="106"/>
      <c r="BC44">
        <f>IF(AT44&gt;0,1,-1)</f>
        <v>-1</v>
      </c>
    </row>
    <row r="45" spans="1:55" ht="19.5" thickBot="1"/>
    <row r="46" spans="1:55" ht="20.25" thickBot="1">
      <c r="O46" s="71"/>
      <c r="P46" s="88" t="s">
        <v>7615</v>
      </c>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72"/>
    </row>
    <row r="47" spans="1:55" ht="18" customHeight="1">
      <c r="E47" s="110"/>
      <c r="F47" s="110"/>
      <c r="G47" s="110"/>
      <c r="H47" s="110"/>
      <c r="I47" s="110"/>
      <c r="J47" s="110"/>
      <c r="K47" s="110"/>
      <c r="L47" s="110"/>
      <c r="M47" s="110"/>
      <c r="N47" s="110"/>
      <c r="O47" s="110"/>
      <c r="P47" s="110"/>
      <c r="Q47" s="110"/>
      <c r="R47" s="110"/>
      <c r="S47" s="110"/>
      <c r="T47" s="110"/>
      <c r="U47" s="110"/>
      <c r="V47" s="110"/>
      <c r="W47" s="110"/>
      <c r="X47" s="110"/>
      <c r="Y47" s="110"/>
      <c r="Z47" s="110"/>
      <c r="AA47" s="110"/>
      <c r="AB47" s="111"/>
      <c r="AC47" s="110"/>
      <c r="AD47" s="110"/>
      <c r="AE47" s="110"/>
      <c r="AF47" s="110"/>
      <c r="AG47" s="110"/>
      <c r="AH47" s="110"/>
      <c r="AI47" s="110"/>
      <c r="AJ47" s="110"/>
      <c r="AK47" s="110"/>
      <c r="AL47" s="110"/>
      <c r="AM47" s="110"/>
      <c r="AN47" s="110"/>
      <c r="AO47" s="110"/>
      <c r="AP47" s="113"/>
      <c r="AQ47" s="113"/>
      <c r="AR47" s="113"/>
      <c r="AS47" s="113"/>
      <c r="AT47" s="114"/>
      <c r="AU47" s="114"/>
      <c r="AV47" s="114"/>
      <c r="AW47" s="110"/>
      <c r="AX47" s="106"/>
      <c r="AY47" s="106"/>
    </row>
    <row r="48" spans="1:55" ht="19.5">
      <c r="A48" s="6"/>
      <c r="B48" s="6"/>
      <c r="C48" s="6"/>
      <c r="D48" s="122" t="s">
        <v>5918</v>
      </c>
      <c r="E48" s="123"/>
      <c r="F48" s="122"/>
      <c r="G48" s="122" t="s">
        <v>5943</v>
      </c>
      <c r="H48" s="6"/>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6"/>
      <c r="AQ48" s="116"/>
      <c r="AR48" s="116"/>
      <c r="AS48" s="116"/>
      <c r="AT48" s="115"/>
      <c r="AU48" s="115"/>
      <c r="AV48" s="115"/>
      <c r="AW48" s="115"/>
      <c r="AX48" s="6"/>
      <c r="AY48" s="6"/>
      <c r="AZ48" s="6"/>
      <c r="BA48" s="6"/>
      <c r="BB48" s="6"/>
    </row>
    <row r="49" spans="1:54" ht="59.25" customHeight="1">
      <c r="A49" s="124"/>
      <c r="B49" s="124"/>
      <c r="C49" s="124"/>
      <c r="D49" s="125"/>
      <c r="E49" s="450" t="s">
        <v>7612</v>
      </c>
      <c r="F49" s="450"/>
      <c r="G49" s="450"/>
      <c r="H49" s="450"/>
      <c r="I49" s="450"/>
      <c r="J49" s="450"/>
      <c r="K49" s="450"/>
      <c r="L49" s="450"/>
      <c r="M49" s="450"/>
      <c r="N49" s="450"/>
      <c r="O49" s="450"/>
      <c r="P49" s="450"/>
      <c r="Q49" s="450"/>
      <c r="R49" s="450"/>
      <c r="S49" s="450"/>
      <c r="T49" s="450"/>
      <c r="U49" s="450"/>
      <c r="V49" s="450"/>
      <c r="W49" s="450"/>
      <c r="X49" s="450"/>
      <c r="Y49" s="450"/>
      <c r="Z49" s="450"/>
      <c r="AA49" s="450"/>
      <c r="AB49" s="450"/>
      <c r="AC49" s="450"/>
      <c r="AD49" s="450"/>
      <c r="AE49" s="450"/>
      <c r="AF49" s="450"/>
      <c r="AG49" s="450"/>
      <c r="AH49" s="450"/>
      <c r="AI49" s="450"/>
      <c r="AJ49" s="450"/>
      <c r="AK49" s="450"/>
      <c r="AL49" s="450"/>
      <c r="AM49" s="450"/>
      <c r="AN49" s="450"/>
      <c r="AO49" s="450"/>
      <c r="AP49" s="450"/>
      <c r="AQ49" s="450"/>
      <c r="AR49" s="450"/>
      <c r="AS49" s="450"/>
      <c r="AT49" s="450"/>
      <c r="AU49" s="450"/>
      <c r="AV49" s="450"/>
      <c r="AW49" s="450"/>
      <c r="AX49" s="124"/>
      <c r="AY49" s="124"/>
      <c r="AZ49" s="124"/>
      <c r="BA49" s="124"/>
      <c r="BB49" s="124"/>
    </row>
    <row r="50" spans="1:54" ht="7.5" customHeight="1">
      <c r="A50" s="6"/>
      <c r="B50" s="6"/>
      <c r="C50" s="6"/>
      <c r="D50" s="122"/>
      <c r="E50" s="123"/>
      <c r="F50" s="122"/>
      <c r="G50" s="122"/>
      <c r="H50" s="6"/>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6"/>
      <c r="AQ50" s="116"/>
      <c r="AR50" s="116"/>
      <c r="AS50" s="116"/>
      <c r="AT50" s="115"/>
      <c r="AU50" s="115"/>
      <c r="AV50" s="115"/>
      <c r="AW50" s="115"/>
      <c r="AX50" s="6"/>
      <c r="AY50" s="6"/>
      <c r="AZ50" s="6"/>
      <c r="BA50" s="6"/>
      <c r="BB50" s="6"/>
    </row>
    <row r="51" spans="1:54">
      <c r="A51" s="6"/>
      <c r="B51" s="6"/>
      <c r="C51" s="6"/>
      <c r="D51" s="6"/>
      <c r="E51" s="451" t="s">
        <v>5944</v>
      </c>
      <c r="F51" s="452"/>
      <c r="G51" s="452"/>
      <c r="H51" s="452"/>
      <c r="I51" s="452"/>
      <c r="J51" s="452"/>
      <c r="K51" s="453"/>
      <c r="L51" s="451"/>
      <c r="M51" s="452"/>
      <c r="N51" s="452"/>
      <c r="O51" s="126"/>
      <c r="P51" s="451" t="s">
        <v>5944</v>
      </c>
      <c r="Q51" s="452"/>
      <c r="R51" s="452"/>
      <c r="S51" s="452"/>
      <c r="T51" s="452"/>
      <c r="U51" s="452"/>
      <c r="V51" s="453"/>
      <c r="W51" s="451"/>
      <c r="X51" s="452"/>
      <c r="Y51" s="452"/>
      <c r="Z51" s="126"/>
      <c r="AA51" s="451" t="s">
        <v>5944</v>
      </c>
      <c r="AB51" s="452"/>
      <c r="AC51" s="452"/>
      <c r="AD51" s="452"/>
      <c r="AE51" s="452"/>
      <c r="AF51" s="452"/>
      <c r="AG51" s="453"/>
      <c r="AH51" s="451"/>
      <c r="AI51" s="452"/>
      <c r="AJ51" s="452"/>
      <c r="AK51" s="126"/>
      <c r="AL51" s="451" t="s">
        <v>5944</v>
      </c>
      <c r="AM51" s="452"/>
      <c r="AN51" s="452"/>
      <c r="AO51" s="452"/>
      <c r="AP51" s="452"/>
      <c r="AQ51" s="452"/>
      <c r="AR51" s="453"/>
      <c r="AS51" s="451"/>
      <c r="AT51" s="452"/>
      <c r="AU51" s="452"/>
      <c r="AV51" s="126"/>
      <c r="AW51" s="116"/>
      <c r="AX51" s="6"/>
      <c r="AY51" s="6"/>
      <c r="AZ51" s="6"/>
      <c r="BA51" s="6"/>
      <c r="BB51" s="6"/>
    </row>
    <row r="52" spans="1:54">
      <c r="A52" s="6"/>
      <c r="B52" s="6"/>
      <c r="C52" s="6"/>
      <c r="D52" s="6"/>
      <c r="E52" s="437"/>
      <c r="F52" s="438"/>
      <c r="G52" s="438"/>
      <c r="H52" s="438"/>
      <c r="I52" s="438"/>
      <c r="J52" s="438"/>
      <c r="K52" s="439"/>
      <c r="L52" s="435"/>
      <c r="M52" s="436"/>
      <c r="N52" s="436"/>
      <c r="O52" s="127" t="s">
        <v>5925</v>
      </c>
      <c r="P52" s="437"/>
      <c r="Q52" s="438"/>
      <c r="R52" s="438"/>
      <c r="S52" s="438"/>
      <c r="T52" s="438"/>
      <c r="U52" s="438"/>
      <c r="V52" s="439"/>
      <c r="W52" s="435"/>
      <c r="X52" s="436"/>
      <c r="Y52" s="436"/>
      <c r="Z52" s="127" t="s">
        <v>5925</v>
      </c>
      <c r="AA52" s="437"/>
      <c r="AB52" s="438"/>
      <c r="AC52" s="438"/>
      <c r="AD52" s="438"/>
      <c r="AE52" s="438"/>
      <c r="AF52" s="438"/>
      <c r="AG52" s="439"/>
      <c r="AH52" s="435"/>
      <c r="AI52" s="436"/>
      <c r="AJ52" s="436"/>
      <c r="AK52" s="127" t="s">
        <v>5925</v>
      </c>
      <c r="AL52" s="437"/>
      <c r="AM52" s="438"/>
      <c r="AN52" s="438"/>
      <c r="AO52" s="438"/>
      <c r="AP52" s="438"/>
      <c r="AQ52" s="438"/>
      <c r="AR52" s="439"/>
      <c r="AS52" s="440"/>
      <c r="AT52" s="441"/>
      <c r="AU52" s="441"/>
      <c r="AV52" s="128" t="s">
        <v>5925</v>
      </c>
      <c r="AW52" s="116"/>
      <c r="AX52" s="6"/>
      <c r="AY52" s="6"/>
      <c r="AZ52" s="6"/>
      <c r="BA52" s="6"/>
      <c r="BB52" s="6"/>
    </row>
    <row r="53" spans="1:54">
      <c r="A53" s="6"/>
      <c r="B53" s="6"/>
      <c r="C53" s="6"/>
      <c r="D53" s="6"/>
      <c r="E53" s="437"/>
      <c r="F53" s="438"/>
      <c r="G53" s="438"/>
      <c r="H53" s="438"/>
      <c r="I53" s="438"/>
      <c r="J53" s="438"/>
      <c r="K53" s="439"/>
      <c r="L53" s="435"/>
      <c r="M53" s="436"/>
      <c r="N53" s="436"/>
      <c r="O53" s="127" t="s">
        <v>5925</v>
      </c>
      <c r="P53" s="437"/>
      <c r="Q53" s="438"/>
      <c r="R53" s="438"/>
      <c r="S53" s="438"/>
      <c r="T53" s="438"/>
      <c r="U53" s="438"/>
      <c r="V53" s="439"/>
      <c r="W53" s="435"/>
      <c r="X53" s="436"/>
      <c r="Y53" s="436"/>
      <c r="Z53" s="127" t="s">
        <v>5925</v>
      </c>
      <c r="AA53" s="437"/>
      <c r="AB53" s="438"/>
      <c r="AC53" s="438"/>
      <c r="AD53" s="438"/>
      <c r="AE53" s="438"/>
      <c r="AF53" s="438"/>
      <c r="AG53" s="439"/>
      <c r="AH53" s="435"/>
      <c r="AI53" s="436"/>
      <c r="AJ53" s="436"/>
      <c r="AK53" s="127" t="s">
        <v>5925</v>
      </c>
      <c r="AL53" s="437"/>
      <c r="AM53" s="438"/>
      <c r="AN53" s="438"/>
      <c r="AO53" s="438"/>
      <c r="AP53" s="438"/>
      <c r="AQ53" s="438"/>
      <c r="AR53" s="439"/>
      <c r="AS53" s="440"/>
      <c r="AT53" s="441"/>
      <c r="AU53" s="441"/>
      <c r="AV53" s="128" t="s">
        <v>5925</v>
      </c>
      <c r="AW53" s="116"/>
      <c r="AX53" s="6"/>
      <c r="AY53" s="6"/>
      <c r="AZ53" s="6"/>
      <c r="BA53" s="6"/>
      <c r="BB53" s="6"/>
    </row>
    <row r="54" spans="1:54">
      <c r="A54" s="6"/>
      <c r="B54" s="6"/>
      <c r="C54" s="6"/>
      <c r="D54" s="6"/>
      <c r="E54" s="437"/>
      <c r="F54" s="438"/>
      <c r="G54" s="438"/>
      <c r="H54" s="438"/>
      <c r="I54" s="438"/>
      <c r="J54" s="438"/>
      <c r="K54" s="439"/>
      <c r="L54" s="435"/>
      <c r="M54" s="436"/>
      <c r="N54" s="436"/>
      <c r="O54" s="127" t="s">
        <v>5925</v>
      </c>
      <c r="P54" s="437"/>
      <c r="Q54" s="438"/>
      <c r="R54" s="438"/>
      <c r="S54" s="438"/>
      <c r="T54" s="438"/>
      <c r="U54" s="438"/>
      <c r="V54" s="439"/>
      <c r="W54" s="435"/>
      <c r="X54" s="436"/>
      <c r="Y54" s="436"/>
      <c r="Z54" s="127" t="s">
        <v>5925</v>
      </c>
      <c r="AA54" s="437"/>
      <c r="AB54" s="438"/>
      <c r="AC54" s="438"/>
      <c r="AD54" s="438"/>
      <c r="AE54" s="438"/>
      <c r="AF54" s="438"/>
      <c r="AG54" s="439"/>
      <c r="AH54" s="435"/>
      <c r="AI54" s="436"/>
      <c r="AJ54" s="436"/>
      <c r="AK54" s="127" t="s">
        <v>5925</v>
      </c>
      <c r="AL54" s="437"/>
      <c r="AM54" s="438"/>
      <c r="AN54" s="438"/>
      <c r="AO54" s="438"/>
      <c r="AP54" s="438"/>
      <c r="AQ54" s="438"/>
      <c r="AR54" s="439"/>
      <c r="AS54" s="440"/>
      <c r="AT54" s="441"/>
      <c r="AU54" s="441"/>
      <c r="AV54" s="128" t="s">
        <v>5925</v>
      </c>
      <c r="AW54" s="116"/>
      <c r="AX54" s="6"/>
      <c r="AY54" s="6"/>
      <c r="AZ54" s="6"/>
      <c r="BA54" s="6"/>
      <c r="BB54" s="6"/>
    </row>
    <row r="55" spans="1:54">
      <c r="A55" s="6"/>
      <c r="B55" s="6"/>
      <c r="C55" s="6"/>
      <c r="D55" s="6"/>
      <c r="E55" s="437"/>
      <c r="F55" s="438"/>
      <c r="G55" s="438"/>
      <c r="H55" s="438"/>
      <c r="I55" s="438"/>
      <c r="J55" s="438"/>
      <c r="K55" s="439"/>
      <c r="L55" s="435"/>
      <c r="M55" s="436"/>
      <c r="N55" s="436"/>
      <c r="O55" s="127" t="s">
        <v>5925</v>
      </c>
      <c r="P55" s="437"/>
      <c r="Q55" s="438"/>
      <c r="R55" s="438"/>
      <c r="S55" s="438"/>
      <c r="T55" s="438"/>
      <c r="U55" s="438"/>
      <c r="V55" s="439"/>
      <c r="W55" s="435"/>
      <c r="X55" s="436"/>
      <c r="Y55" s="436"/>
      <c r="Z55" s="127" t="s">
        <v>5925</v>
      </c>
      <c r="AA55" s="437"/>
      <c r="AB55" s="438"/>
      <c r="AC55" s="438"/>
      <c r="AD55" s="438"/>
      <c r="AE55" s="438"/>
      <c r="AF55" s="438"/>
      <c r="AG55" s="439"/>
      <c r="AH55" s="435"/>
      <c r="AI55" s="436"/>
      <c r="AJ55" s="436"/>
      <c r="AK55" s="127" t="s">
        <v>5925</v>
      </c>
      <c r="AL55" s="437"/>
      <c r="AM55" s="438"/>
      <c r="AN55" s="438"/>
      <c r="AO55" s="438"/>
      <c r="AP55" s="438"/>
      <c r="AQ55" s="438"/>
      <c r="AR55" s="439"/>
      <c r="AS55" s="440"/>
      <c r="AT55" s="441"/>
      <c r="AU55" s="441"/>
      <c r="AV55" s="128" t="s">
        <v>5925</v>
      </c>
      <c r="AW55" s="116"/>
      <c r="AX55" s="6"/>
      <c r="AY55" s="6"/>
      <c r="AZ55" s="6"/>
      <c r="BA55" s="6"/>
      <c r="BB55" s="6"/>
    </row>
    <row r="56" spans="1:54">
      <c r="A56" s="6"/>
      <c r="B56" s="6"/>
      <c r="C56" s="6"/>
      <c r="D56" s="6"/>
      <c r="E56" s="437"/>
      <c r="F56" s="438"/>
      <c r="G56" s="438"/>
      <c r="H56" s="438"/>
      <c r="I56" s="438"/>
      <c r="J56" s="438"/>
      <c r="K56" s="439"/>
      <c r="L56" s="435"/>
      <c r="M56" s="436"/>
      <c r="N56" s="436"/>
      <c r="O56" s="127" t="s">
        <v>5925</v>
      </c>
      <c r="P56" s="437"/>
      <c r="Q56" s="438"/>
      <c r="R56" s="438"/>
      <c r="S56" s="438"/>
      <c r="T56" s="438"/>
      <c r="U56" s="438"/>
      <c r="V56" s="439"/>
      <c r="W56" s="435"/>
      <c r="X56" s="436"/>
      <c r="Y56" s="436"/>
      <c r="Z56" s="127" t="s">
        <v>5925</v>
      </c>
      <c r="AA56" s="437"/>
      <c r="AB56" s="438"/>
      <c r="AC56" s="438"/>
      <c r="AD56" s="438"/>
      <c r="AE56" s="438"/>
      <c r="AF56" s="438"/>
      <c r="AG56" s="439"/>
      <c r="AH56" s="435"/>
      <c r="AI56" s="436"/>
      <c r="AJ56" s="436"/>
      <c r="AK56" s="127" t="s">
        <v>5925</v>
      </c>
      <c r="AL56" s="437"/>
      <c r="AM56" s="438"/>
      <c r="AN56" s="438"/>
      <c r="AO56" s="438"/>
      <c r="AP56" s="438"/>
      <c r="AQ56" s="438"/>
      <c r="AR56" s="439"/>
      <c r="AS56" s="440"/>
      <c r="AT56" s="441"/>
      <c r="AU56" s="441"/>
      <c r="AV56" s="128" t="s">
        <v>5925</v>
      </c>
      <c r="AW56" s="116"/>
      <c r="AX56" s="6"/>
      <c r="AY56" s="6"/>
      <c r="AZ56" s="6"/>
      <c r="BA56" s="6"/>
      <c r="BB56" s="6"/>
    </row>
    <row r="57" spans="1:54">
      <c r="A57" s="6"/>
      <c r="B57" s="6"/>
      <c r="C57" s="6"/>
      <c r="D57" s="6"/>
      <c r="E57" s="437"/>
      <c r="F57" s="438"/>
      <c r="G57" s="438"/>
      <c r="H57" s="438"/>
      <c r="I57" s="438"/>
      <c r="J57" s="438"/>
      <c r="K57" s="439"/>
      <c r="L57" s="435"/>
      <c r="M57" s="436"/>
      <c r="N57" s="436"/>
      <c r="O57" s="127" t="s">
        <v>5925</v>
      </c>
      <c r="P57" s="437"/>
      <c r="Q57" s="438"/>
      <c r="R57" s="438"/>
      <c r="S57" s="438"/>
      <c r="T57" s="438"/>
      <c r="U57" s="438"/>
      <c r="V57" s="439"/>
      <c r="W57" s="435"/>
      <c r="X57" s="436"/>
      <c r="Y57" s="436"/>
      <c r="Z57" s="127" t="s">
        <v>5925</v>
      </c>
      <c r="AA57" s="437"/>
      <c r="AB57" s="438"/>
      <c r="AC57" s="438"/>
      <c r="AD57" s="438"/>
      <c r="AE57" s="438"/>
      <c r="AF57" s="438"/>
      <c r="AG57" s="439"/>
      <c r="AH57" s="435"/>
      <c r="AI57" s="436"/>
      <c r="AJ57" s="436"/>
      <c r="AK57" s="127" t="s">
        <v>5925</v>
      </c>
      <c r="AL57" s="437"/>
      <c r="AM57" s="438"/>
      <c r="AN57" s="438"/>
      <c r="AO57" s="438"/>
      <c r="AP57" s="438"/>
      <c r="AQ57" s="438"/>
      <c r="AR57" s="439"/>
      <c r="AS57" s="440"/>
      <c r="AT57" s="441"/>
      <c r="AU57" s="441"/>
      <c r="AV57" s="128" t="s">
        <v>5925</v>
      </c>
      <c r="AW57" s="116"/>
      <c r="AX57" s="6"/>
      <c r="AY57" s="6"/>
      <c r="AZ57" s="6"/>
      <c r="BA57" s="6"/>
      <c r="BB57" s="6"/>
    </row>
    <row r="58" spans="1:54">
      <c r="A58" s="6"/>
      <c r="B58" s="6"/>
      <c r="C58" s="6"/>
      <c r="D58" s="6"/>
      <c r="E58" s="437"/>
      <c r="F58" s="438"/>
      <c r="G58" s="438"/>
      <c r="H58" s="438"/>
      <c r="I58" s="438"/>
      <c r="J58" s="438"/>
      <c r="K58" s="439"/>
      <c r="L58" s="435"/>
      <c r="M58" s="436"/>
      <c r="N58" s="436"/>
      <c r="O58" s="127" t="s">
        <v>5925</v>
      </c>
      <c r="P58" s="437"/>
      <c r="Q58" s="438"/>
      <c r="R58" s="438"/>
      <c r="S58" s="438"/>
      <c r="T58" s="438"/>
      <c r="U58" s="438"/>
      <c r="V58" s="439"/>
      <c r="W58" s="435"/>
      <c r="X58" s="436"/>
      <c r="Y58" s="436"/>
      <c r="Z58" s="127" t="s">
        <v>5925</v>
      </c>
      <c r="AA58" s="437"/>
      <c r="AB58" s="438"/>
      <c r="AC58" s="438"/>
      <c r="AD58" s="438"/>
      <c r="AE58" s="438"/>
      <c r="AF58" s="438"/>
      <c r="AG58" s="439"/>
      <c r="AH58" s="435"/>
      <c r="AI58" s="436"/>
      <c r="AJ58" s="436"/>
      <c r="AK58" s="127" t="s">
        <v>5925</v>
      </c>
      <c r="AL58" s="437"/>
      <c r="AM58" s="438"/>
      <c r="AN58" s="438"/>
      <c r="AO58" s="438"/>
      <c r="AP58" s="438"/>
      <c r="AQ58" s="438"/>
      <c r="AR58" s="439"/>
      <c r="AS58" s="440"/>
      <c r="AT58" s="441"/>
      <c r="AU58" s="441"/>
      <c r="AV58" s="128" t="s">
        <v>5925</v>
      </c>
      <c r="AW58" s="116"/>
      <c r="AX58" s="6"/>
      <c r="AY58" s="6"/>
      <c r="AZ58" s="6"/>
      <c r="BA58" s="6"/>
      <c r="BB58" s="6"/>
    </row>
    <row r="59" spans="1:54">
      <c r="A59" s="6"/>
      <c r="B59" s="6"/>
      <c r="C59" s="6"/>
      <c r="D59" s="6"/>
      <c r="E59" s="437"/>
      <c r="F59" s="438"/>
      <c r="G59" s="438"/>
      <c r="H59" s="438"/>
      <c r="I59" s="438"/>
      <c r="J59" s="438"/>
      <c r="K59" s="439"/>
      <c r="L59" s="435"/>
      <c r="M59" s="436"/>
      <c r="N59" s="436"/>
      <c r="O59" s="127" t="s">
        <v>5925</v>
      </c>
      <c r="P59" s="437"/>
      <c r="Q59" s="438"/>
      <c r="R59" s="438"/>
      <c r="S59" s="438"/>
      <c r="T59" s="438"/>
      <c r="U59" s="438"/>
      <c r="V59" s="439"/>
      <c r="W59" s="435"/>
      <c r="X59" s="436"/>
      <c r="Y59" s="436"/>
      <c r="Z59" s="127" t="s">
        <v>5925</v>
      </c>
      <c r="AA59" s="437"/>
      <c r="AB59" s="438"/>
      <c r="AC59" s="438"/>
      <c r="AD59" s="438"/>
      <c r="AE59" s="438"/>
      <c r="AF59" s="438"/>
      <c r="AG59" s="439"/>
      <c r="AH59" s="435"/>
      <c r="AI59" s="436"/>
      <c r="AJ59" s="436"/>
      <c r="AK59" s="127" t="s">
        <v>5925</v>
      </c>
      <c r="AL59" s="437"/>
      <c r="AM59" s="438"/>
      <c r="AN59" s="438"/>
      <c r="AO59" s="438"/>
      <c r="AP59" s="438"/>
      <c r="AQ59" s="438"/>
      <c r="AR59" s="439"/>
      <c r="AS59" s="440"/>
      <c r="AT59" s="441"/>
      <c r="AU59" s="441"/>
      <c r="AV59" s="128" t="s">
        <v>5925</v>
      </c>
      <c r="AW59" s="116"/>
      <c r="AX59" s="6"/>
      <c r="AY59" s="6"/>
      <c r="AZ59" s="6"/>
      <c r="BA59" s="6"/>
      <c r="BB59" s="6"/>
    </row>
    <row r="60" spans="1:54">
      <c r="A60" s="6"/>
      <c r="B60" s="6"/>
      <c r="C60" s="6"/>
      <c r="D60" s="6"/>
      <c r="E60" s="437"/>
      <c r="F60" s="438"/>
      <c r="G60" s="438"/>
      <c r="H60" s="438"/>
      <c r="I60" s="438"/>
      <c r="J60" s="438"/>
      <c r="K60" s="439"/>
      <c r="L60" s="435"/>
      <c r="M60" s="436"/>
      <c r="N60" s="436"/>
      <c r="O60" s="127" t="s">
        <v>5925</v>
      </c>
      <c r="P60" s="437"/>
      <c r="Q60" s="438"/>
      <c r="R60" s="438"/>
      <c r="S60" s="438"/>
      <c r="T60" s="438"/>
      <c r="U60" s="438"/>
      <c r="V60" s="439"/>
      <c r="W60" s="435"/>
      <c r="X60" s="436"/>
      <c r="Y60" s="436"/>
      <c r="Z60" s="127" t="s">
        <v>5925</v>
      </c>
      <c r="AA60" s="437"/>
      <c r="AB60" s="438"/>
      <c r="AC60" s="438"/>
      <c r="AD60" s="438"/>
      <c r="AE60" s="438"/>
      <c r="AF60" s="438"/>
      <c r="AG60" s="439"/>
      <c r="AH60" s="435"/>
      <c r="AI60" s="436"/>
      <c r="AJ60" s="436"/>
      <c r="AK60" s="127" t="s">
        <v>5925</v>
      </c>
      <c r="AL60" s="437"/>
      <c r="AM60" s="438"/>
      <c r="AN60" s="438"/>
      <c r="AO60" s="438"/>
      <c r="AP60" s="438"/>
      <c r="AQ60" s="438"/>
      <c r="AR60" s="439"/>
      <c r="AS60" s="440"/>
      <c r="AT60" s="441"/>
      <c r="AU60" s="441"/>
      <c r="AV60" s="128" t="s">
        <v>5925</v>
      </c>
      <c r="AW60" s="116"/>
      <c r="AX60" s="6"/>
      <c r="AY60" s="6"/>
      <c r="AZ60" s="6"/>
      <c r="BA60" s="6"/>
      <c r="BB60" s="6"/>
    </row>
    <row r="61" spans="1:54">
      <c r="A61" s="6"/>
      <c r="B61" s="6"/>
      <c r="C61" s="6"/>
      <c r="D61" s="6"/>
      <c r="E61" s="437"/>
      <c r="F61" s="438"/>
      <c r="G61" s="438"/>
      <c r="H61" s="438"/>
      <c r="I61" s="438"/>
      <c r="J61" s="438"/>
      <c r="K61" s="439"/>
      <c r="L61" s="435"/>
      <c r="M61" s="436"/>
      <c r="N61" s="436"/>
      <c r="O61" s="127" t="s">
        <v>5925</v>
      </c>
      <c r="P61" s="437"/>
      <c r="Q61" s="438"/>
      <c r="R61" s="438"/>
      <c r="S61" s="438"/>
      <c r="T61" s="438"/>
      <c r="U61" s="438"/>
      <c r="V61" s="439"/>
      <c r="W61" s="435"/>
      <c r="X61" s="436"/>
      <c r="Y61" s="436"/>
      <c r="Z61" s="127" t="s">
        <v>5925</v>
      </c>
      <c r="AA61" s="437"/>
      <c r="AB61" s="438"/>
      <c r="AC61" s="438"/>
      <c r="AD61" s="438"/>
      <c r="AE61" s="438"/>
      <c r="AF61" s="438"/>
      <c r="AG61" s="439"/>
      <c r="AH61" s="435"/>
      <c r="AI61" s="436"/>
      <c r="AJ61" s="436"/>
      <c r="AK61" s="127" t="s">
        <v>5925</v>
      </c>
      <c r="AL61" s="437"/>
      <c r="AM61" s="438"/>
      <c r="AN61" s="438"/>
      <c r="AO61" s="438"/>
      <c r="AP61" s="438"/>
      <c r="AQ61" s="438"/>
      <c r="AR61" s="439"/>
      <c r="AS61" s="440"/>
      <c r="AT61" s="441"/>
      <c r="AU61" s="441"/>
      <c r="AV61" s="128" t="s">
        <v>5925</v>
      </c>
      <c r="AW61" s="116"/>
      <c r="AX61" s="6"/>
      <c r="AY61" s="6"/>
      <c r="AZ61" s="6"/>
      <c r="BA61" s="6"/>
      <c r="BB61" s="6"/>
    </row>
    <row r="62" spans="1:54">
      <c r="A62" s="6"/>
      <c r="B62" s="6"/>
      <c r="C62" s="6"/>
      <c r="D62" s="6"/>
      <c r="E62" s="437"/>
      <c r="F62" s="438"/>
      <c r="G62" s="438"/>
      <c r="H62" s="438"/>
      <c r="I62" s="438"/>
      <c r="J62" s="438"/>
      <c r="K62" s="439"/>
      <c r="L62" s="435"/>
      <c r="M62" s="436"/>
      <c r="N62" s="436"/>
      <c r="O62" s="127" t="s">
        <v>5925</v>
      </c>
      <c r="P62" s="437"/>
      <c r="Q62" s="438"/>
      <c r="R62" s="438"/>
      <c r="S62" s="438"/>
      <c r="T62" s="438"/>
      <c r="U62" s="438"/>
      <c r="V62" s="439"/>
      <c r="W62" s="435"/>
      <c r="X62" s="436"/>
      <c r="Y62" s="436"/>
      <c r="Z62" s="127" t="s">
        <v>5925</v>
      </c>
      <c r="AA62" s="437"/>
      <c r="AB62" s="438"/>
      <c r="AC62" s="438"/>
      <c r="AD62" s="438"/>
      <c r="AE62" s="438"/>
      <c r="AF62" s="438"/>
      <c r="AG62" s="439"/>
      <c r="AH62" s="435"/>
      <c r="AI62" s="436"/>
      <c r="AJ62" s="436"/>
      <c r="AK62" s="127" t="s">
        <v>5925</v>
      </c>
      <c r="AL62" s="437"/>
      <c r="AM62" s="438"/>
      <c r="AN62" s="438"/>
      <c r="AO62" s="438"/>
      <c r="AP62" s="438"/>
      <c r="AQ62" s="438"/>
      <c r="AR62" s="439"/>
      <c r="AS62" s="440"/>
      <c r="AT62" s="441"/>
      <c r="AU62" s="441"/>
      <c r="AV62" s="128" t="s">
        <v>5925</v>
      </c>
      <c r="AW62" s="116"/>
      <c r="AX62" s="6"/>
      <c r="AY62" s="6"/>
      <c r="AZ62" s="6"/>
      <c r="BA62" s="6"/>
      <c r="BB62" s="6"/>
    </row>
    <row r="63" spans="1:54">
      <c r="A63" s="6"/>
      <c r="B63" s="6"/>
      <c r="C63" s="6"/>
      <c r="D63" s="6"/>
      <c r="E63" s="437"/>
      <c r="F63" s="438"/>
      <c r="G63" s="438"/>
      <c r="H63" s="438"/>
      <c r="I63" s="438"/>
      <c r="J63" s="438"/>
      <c r="K63" s="439"/>
      <c r="L63" s="435"/>
      <c r="M63" s="436"/>
      <c r="N63" s="436"/>
      <c r="O63" s="127" t="s">
        <v>5925</v>
      </c>
      <c r="P63" s="437"/>
      <c r="Q63" s="438"/>
      <c r="R63" s="438"/>
      <c r="S63" s="438"/>
      <c r="T63" s="438"/>
      <c r="U63" s="438"/>
      <c r="V63" s="439"/>
      <c r="W63" s="435"/>
      <c r="X63" s="436"/>
      <c r="Y63" s="436"/>
      <c r="Z63" s="127" t="s">
        <v>5925</v>
      </c>
      <c r="AA63" s="437"/>
      <c r="AB63" s="438"/>
      <c r="AC63" s="438"/>
      <c r="AD63" s="438"/>
      <c r="AE63" s="438"/>
      <c r="AF63" s="438"/>
      <c r="AG63" s="439"/>
      <c r="AH63" s="435"/>
      <c r="AI63" s="436"/>
      <c r="AJ63" s="436"/>
      <c r="AK63" s="127" t="s">
        <v>5925</v>
      </c>
      <c r="AL63" s="437"/>
      <c r="AM63" s="438"/>
      <c r="AN63" s="438"/>
      <c r="AO63" s="438"/>
      <c r="AP63" s="438"/>
      <c r="AQ63" s="438"/>
      <c r="AR63" s="439"/>
      <c r="AS63" s="440"/>
      <c r="AT63" s="441"/>
      <c r="AU63" s="441"/>
      <c r="AV63" s="128" t="s">
        <v>5925</v>
      </c>
      <c r="AW63" s="116"/>
      <c r="AX63" s="6"/>
      <c r="AY63" s="6"/>
      <c r="AZ63" s="6"/>
      <c r="BA63" s="6"/>
      <c r="BB63" s="6"/>
    </row>
    <row r="64" spans="1:54">
      <c r="A64" s="6"/>
      <c r="B64" s="6"/>
      <c r="C64" s="6"/>
      <c r="D64" s="6"/>
      <c r="E64" s="437"/>
      <c r="F64" s="438"/>
      <c r="G64" s="438"/>
      <c r="H64" s="438"/>
      <c r="I64" s="438"/>
      <c r="J64" s="438"/>
      <c r="K64" s="439"/>
      <c r="L64" s="435"/>
      <c r="M64" s="436"/>
      <c r="N64" s="436"/>
      <c r="O64" s="127" t="s">
        <v>5925</v>
      </c>
      <c r="P64" s="437"/>
      <c r="Q64" s="438"/>
      <c r="R64" s="438"/>
      <c r="S64" s="438"/>
      <c r="T64" s="438"/>
      <c r="U64" s="438"/>
      <c r="V64" s="439"/>
      <c r="W64" s="435"/>
      <c r="X64" s="436"/>
      <c r="Y64" s="436"/>
      <c r="Z64" s="127" t="s">
        <v>5925</v>
      </c>
      <c r="AA64" s="437"/>
      <c r="AB64" s="438"/>
      <c r="AC64" s="438"/>
      <c r="AD64" s="438"/>
      <c r="AE64" s="438"/>
      <c r="AF64" s="438"/>
      <c r="AG64" s="439"/>
      <c r="AH64" s="435"/>
      <c r="AI64" s="436"/>
      <c r="AJ64" s="436"/>
      <c r="AK64" s="127" t="s">
        <v>5925</v>
      </c>
      <c r="AL64" s="437"/>
      <c r="AM64" s="438"/>
      <c r="AN64" s="438"/>
      <c r="AO64" s="438"/>
      <c r="AP64" s="438"/>
      <c r="AQ64" s="438"/>
      <c r="AR64" s="439"/>
      <c r="AS64" s="440"/>
      <c r="AT64" s="441"/>
      <c r="AU64" s="441"/>
      <c r="AV64" s="128" t="s">
        <v>5925</v>
      </c>
      <c r="AW64" s="116"/>
      <c r="AX64" s="6"/>
      <c r="AY64" s="6"/>
      <c r="AZ64" s="6"/>
      <c r="BA64" s="6"/>
      <c r="BB64" s="6"/>
    </row>
    <row r="65" spans="1:55" ht="19.5" thickBot="1">
      <c r="A65" s="6"/>
      <c r="B65" s="6"/>
      <c r="C65" s="6"/>
      <c r="D65" s="6"/>
      <c r="E65" s="437"/>
      <c r="F65" s="438"/>
      <c r="G65" s="438"/>
      <c r="H65" s="438"/>
      <c r="I65" s="438"/>
      <c r="J65" s="438"/>
      <c r="K65" s="439"/>
      <c r="L65" s="435"/>
      <c r="M65" s="436"/>
      <c r="N65" s="436"/>
      <c r="O65" s="127" t="s">
        <v>5925</v>
      </c>
      <c r="P65" s="437"/>
      <c r="Q65" s="438"/>
      <c r="R65" s="438"/>
      <c r="S65" s="438"/>
      <c r="T65" s="438"/>
      <c r="U65" s="438"/>
      <c r="V65" s="439"/>
      <c r="W65" s="435"/>
      <c r="X65" s="436"/>
      <c r="Y65" s="436"/>
      <c r="Z65" s="127" t="s">
        <v>5925</v>
      </c>
      <c r="AA65" s="437"/>
      <c r="AB65" s="438"/>
      <c r="AC65" s="438"/>
      <c r="AD65" s="438"/>
      <c r="AE65" s="438"/>
      <c r="AF65" s="438"/>
      <c r="AG65" s="439"/>
      <c r="AH65" s="435"/>
      <c r="AI65" s="436"/>
      <c r="AJ65" s="436"/>
      <c r="AK65" s="127" t="s">
        <v>5925</v>
      </c>
      <c r="AL65" s="437" t="s">
        <v>7618</v>
      </c>
      <c r="AM65" s="438"/>
      <c r="AN65" s="438"/>
      <c r="AO65" s="438"/>
      <c r="AP65" s="438"/>
      <c r="AQ65" s="438"/>
      <c r="AR65" s="439"/>
      <c r="AS65" s="435"/>
      <c r="AT65" s="436"/>
      <c r="AU65" s="436"/>
      <c r="AV65" s="127" t="s">
        <v>5925</v>
      </c>
      <c r="AW65" s="116"/>
      <c r="AX65" s="6"/>
      <c r="AY65" s="6"/>
      <c r="AZ65" s="6"/>
      <c r="BA65" s="6"/>
      <c r="BB65" s="6"/>
    </row>
    <row r="66" spans="1:55" ht="19.5" thickBot="1">
      <c r="A66" s="6"/>
      <c r="B66" s="6"/>
      <c r="C66" s="6"/>
      <c r="D66" s="6"/>
      <c r="E66" s="458"/>
      <c r="F66" s="459"/>
      <c r="G66" s="459"/>
      <c r="H66" s="459"/>
      <c r="I66" s="459"/>
      <c r="J66" s="459"/>
      <c r="K66" s="460"/>
      <c r="L66" s="440"/>
      <c r="M66" s="441"/>
      <c r="N66" s="441"/>
      <c r="O66" s="128" t="s">
        <v>5925</v>
      </c>
      <c r="P66" s="458"/>
      <c r="Q66" s="459"/>
      <c r="R66" s="459"/>
      <c r="S66" s="459"/>
      <c r="T66" s="459"/>
      <c r="U66" s="459"/>
      <c r="V66" s="460"/>
      <c r="W66" s="440"/>
      <c r="X66" s="441"/>
      <c r="Y66" s="441"/>
      <c r="Z66" s="128" t="s">
        <v>5925</v>
      </c>
      <c r="AA66" s="458"/>
      <c r="AB66" s="459"/>
      <c r="AC66" s="459"/>
      <c r="AD66" s="459"/>
      <c r="AE66" s="459"/>
      <c r="AF66" s="459"/>
      <c r="AG66" s="460"/>
      <c r="AH66" s="440"/>
      <c r="AI66" s="441"/>
      <c r="AJ66" s="441"/>
      <c r="AK66" s="129" t="s">
        <v>5925</v>
      </c>
      <c r="AL66" s="461" t="s">
        <v>5945</v>
      </c>
      <c r="AM66" s="462"/>
      <c r="AN66" s="462"/>
      <c r="AO66" s="462"/>
      <c r="AP66" s="462"/>
      <c r="AQ66" s="462"/>
      <c r="AR66" s="463"/>
      <c r="AS66" s="464">
        <f>SUM(L52:N66,W52:Y66,AH52:AJ66,AS52:AU65)</f>
        <v>0</v>
      </c>
      <c r="AT66" s="465"/>
      <c r="AU66" s="465"/>
      <c r="AV66" s="130" t="s">
        <v>5925</v>
      </c>
      <c r="AW66" s="131"/>
      <c r="AX66" s="6"/>
      <c r="AY66" s="6"/>
      <c r="AZ66" s="6"/>
      <c r="BA66" s="6"/>
      <c r="BB66" s="6"/>
      <c r="BC66">
        <f>IF(AS66&gt;0,1,-1)</f>
        <v>-1</v>
      </c>
    </row>
    <row r="67" spans="1:55">
      <c r="A67" s="6"/>
      <c r="B67" s="6"/>
      <c r="C67" s="6"/>
      <c r="D67" s="6"/>
      <c r="E67" s="115"/>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5"/>
      <c r="AH67" s="115"/>
      <c r="AI67" s="115"/>
      <c r="AJ67" s="115"/>
      <c r="AK67" s="115"/>
      <c r="AL67" s="115"/>
      <c r="AM67" s="115"/>
      <c r="AN67" s="115"/>
      <c r="AO67" s="115"/>
      <c r="AP67" s="116"/>
      <c r="AQ67" s="116"/>
      <c r="AR67" s="116"/>
      <c r="AS67" s="116"/>
      <c r="AT67" s="115"/>
      <c r="AU67" s="115"/>
      <c r="AV67" s="115"/>
      <c r="AW67" s="115"/>
      <c r="AX67" s="6"/>
      <c r="AY67" s="6"/>
      <c r="AZ67" s="6"/>
      <c r="BA67" s="6"/>
      <c r="BB67" s="6"/>
    </row>
    <row r="68" spans="1:55" ht="19.5">
      <c r="A68" s="6"/>
      <c r="B68" s="6"/>
      <c r="C68" s="6"/>
      <c r="D68" s="123" t="s">
        <v>5929</v>
      </c>
      <c r="E68" s="122"/>
      <c r="F68" s="122"/>
      <c r="G68" s="122" t="s">
        <v>5947</v>
      </c>
      <c r="H68" s="122"/>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c r="AG68" s="115"/>
      <c r="AH68" s="115"/>
      <c r="AI68" s="115"/>
      <c r="AJ68" s="115"/>
      <c r="AK68" s="115"/>
      <c r="AL68" s="115"/>
      <c r="AM68" s="115"/>
      <c r="AN68" s="115"/>
      <c r="AO68" s="115"/>
      <c r="AP68" s="116"/>
      <c r="AQ68" s="116"/>
      <c r="AR68" s="116"/>
      <c r="AS68" s="116"/>
      <c r="AT68" s="115"/>
      <c r="AU68" s="115"/>
      <c r="AV68" s="115"/>
      <c r="AW68" s="115"/>
      <c r="AX68" s="6"/>
      <c r="AY68" s="6"/>
      <c r="AZ68" s="6"/>
      <c r="BA68" s="6"/>
      <c r="BB68" s="6"/>
    </row>
    <row r="69" spans="1:55" ht="55.9" customHeight="1">
      <c r="A69" s="6"/>
      <c r="B69" s="6"/>
      <c r="C69" s="6"/>
      <c r="D69" s="6"/>
      <c r="E69" s="454" t="s">
        <v>7613</v>
      </c>
      <c r="F69" s="454"/>
      <c r="G69" s="454"/>
      <c r="H69" s="454"/>
      <c r="I69" s="454"/>
      <c r="J69" s="454"/>
      <c r="K69" s="454"/>
      <c r="L69" s="454"/>
      <c r="M69" s="454"/>
      <c r="N69" s="454"/>
      <c r="O69" s="454"/>
      <c r="P69" s="454"/>
      <c r="Q69" s="454"/>
      <c r="R69" s="454"/>
      <c r="S69" s="454"/>
      <c r="T69" s="454"/>
      <c r="U69" s="454"/>
      <c r="V69" s="454"/>
      <c r="W69" s="454"/>
      <c r="X69" s="454"/>
      <c r="Y69" s="454"/>
      <c r="Z69" s="454"/>
      <c r="AA69" s="454"/>
      <c r="AB69" s="454"/>
      <c r="AC69" s="454"/>
      <c r="AD69" s="454"/>
      <c r="AE69" s="454"/>
      <c r="AF69" s="454"/>
      <c r="AG69" s="454"/>
      <c r="AH69" s="454"/>
      <c r="AI69" s="454"/>
      <c r="AJ69" s="454"/>
      <c r="AK69" s="454"/>
      <c r="AL69" s="454"/>
      <c r="AM69" s="454"/>
      <c r="AN69" s="454"/>
      <c r="AO69" s="454"/>
      <c r="AP69" s="454"/>
      <c r="AQ69" s="454"/>
      <c r="AR69" s="454"/>
      <c r="AS69" s="454"/>
      <c r="AT69" s="454"/>
      <c r="AU69" s="454"/>
      <c r="AV69" s="454"/>
      <c r="AW69" s="454"/>
      <c r="AX69" s="6"/>
      <c r="AY69" s="6"/>
      <c r="AZ69" s="6"/>
      <c r="BA69" s="6"/>
      <c r="BB69" s="6"/>
    </row>
    <row r="70" spans="1:55" ht="2.65" customHeight="1">
      <c r="A70" s="6"/>
      <c r="B70" s="6"/>
      <c r="C70" s="6"/>
      <c r="D70" s="6"/>
      <c r="E70" s="115"/>
      <c r="F70" s="115"/>
      <c r="G70" s="115"/>
      <c r="H70" s="115"/>
      <c r="I70" s="115"/>
      <c r="J70" s="115"/>
      <c r="K70" s="115"/>
      <c r="L70" s="115"/>
      <c r="M70" s="115"/>
      <c r="N70" s="115"/>
      <c r="O70" s="115"/>
      <c r="P70" s="115"/>
      <c r="Q70" s="115"/>
      <c r="R70" s="115"/>
      <c r="S70" s="115"/>
      <c r="T70" s="115"/>
      <c r="U70" s="115"/>
      <c r="V70" s="115"/>
      <c r="W70" s="115"/>
      <c r="X70" s="115"/>
      <c r="Y70" s="115"/>
      <c r="Z70" s="115"/>
      <c r="AA70" s="115"/>
      <c r="AB70" s="115"/>
      <c r="AC70" s="115"/>
      <c r="AD70" s="115"/>
      <c r="AE70" s="115"/>
      <c r="AF70" s="115"/>
      <c r="AG70" s="115"/>
      <c r="AH70" s="115"/>
      <c r="AI70" s="115"/>
      <c r="AJ70" s="115"/>
      <c r="AK70" s="115"/>
      <c r="AL70" s="115"/>
      <c r="AM70" s="115"/>
      <c r="AN70" s="115"/>
      <c r="AO70" s="115"/>
      <c r="AP70" s="116"/>
      <c r="AQ70" s="116"/>
      <c r="AR70" s="116"/>
      <c r="AS70" s="116"/>
      <c r="AT70" s="115"/>
      <c r="AU70" s="115"/>
      <c r="AV70" s="115"/>
      <c r="AW70" s="115"/>
      <c r="AX70" s="6"/>
      <c r="AY70" s="6"/>
      <c r="AZ70" s="6"/>
      <c r="BA70" s="6"/>
      <c r="BB70" s="6"/>
    </row>
    <row r="71" spans="1:55">
      <c r="A71" s="6"/>
      <c r="B71" s="6"/>
      <c r="C71" s="6"/>
      <c r="D71" s="6"/>
      <c r="E71" s="455" t="s">
        <v>5948</v>
      </c>
      <c r="F71" s="456"/>
      <c r="G71" s="456"/>
      <c r="H71" s="456"/>
      <c r="I71" s="456"/>
      <c r="J71" s="456"/>
      <c r="K71" s="456"/>
      <c r="L71" s="456"/>
      <c r="M71" s="456"/>
      <c r="N71" s="456"/>
      <c r="O71" s="456"/>
      <c r="P71" s="456"/>
      <c r="Q71" s="456"/>
      <c r="R71" s="456"/>
      <c r="S71" s="456"/>
      <c r="T71" s="456"/>
      <c r="U71" s="456"/>
      <c r="V71" s="457"/>
      <c r="W71" s="455" t="s">
        <v>5949</v>
      </c>
      <c r="X71" s="456"/>
      <c r="Y71" s="456"/>
      <c r="Z71" s="457"/>
      <c r="AA71" s="455" t="s">
        <v>5948</v>
      </c>
      <c r="AB71" s="456"/>
      <c r="AC71" s="456"/>
      <c r="AD71" s="456"/>
      <c r="AE71" s="456"/>
      <c r="AF71" s="456"/>
      <c r="AG71" s="456"/>
      <c r="AH71" s="456"/>
      <c r="AI71" s="456"/>
      <c r="AJ71" s="456"/>
      <c r="AK71" s="456"/>
      <c r="AL71" s="456"/>
      <c r="AM71" s="456"/>
      <c r="AN71" s="456"/>
      <c r="AO71" s="456"/>
      <c r="AP71" s="456"/>
      <c r="AQ71" s="456"/>
      <c r="AR71" s="457"/>
      <c r="AS71" s="455" t="s">
        <v>5949</v>
      </c>
      <c r="AT71" s="456"/>
      <c r="AU71" s="456"/>
      <c r="AV71" s="457"/>
      <c r="AW71" s="115"/>
      <c r="AX71" s="115"/>
      <c r="AY71" s="115"/>
      <c r="AZ71" s="115"/>
      <c r="BA71" s="6"/>
      <c r="BB71" s="6"/>
    </row>
    <row r="72" spans="1:55">
      <c r="A72" s="6"/>
      <c r="B72" s="6"/>
      <c r="C72" s="6"/>
      <c r="D72" s="6"/>
      <c r="E72" s="117" t="s">
        <v>5950</v>
      </c>
      <c r="F72" s="118"/>
      <c r="G72" s="118"/>
      <c r="H72" s="118"/>
      <c r="I72" s="118"/>
      <c r="J72" s="118"/>
      <c r="K72" s="118"/>
      <c r="L72" s="118"/>
      <c r="M72" s="118"/>
      <c r="N72" s="118"/>
      <c r="O72" s="118"/>
      <c r="P72" s="118"/>
      <c r="Q72" s="118"/>
      <c r="R72" s="118"/>
      <c r="S72" s="118"/>
      <c r="T72" s="118"/>
      <c r="U72" s="118"/>
      <c r="V72" s="132"/>
      <c r="W72" s="440"/>
      <c r="X72" s="441"/>
      <c r="Y72" s="441"/>
      <c r="Z72" s="133" t="s">
        <v>5951</v>
      </c>
      <c r="AA72" s="117" t="s">
        <v>5952</v>
      </c>
      <c r="AB72" s="118"/>
      <c r="AC72" s="118"/>
      <c r="AD72" s="118"/>
      <c r="AE72" s="118"/>
      <c r="AF72" s="118"/>
      <c r="AG72" s="118"/>
      <c r="AH72" s="118"/>
      <c r="AI72" s="118"/>
      <c r="AJ72" s="118"/>
      <c r="AK72" s="118"/>
      <c r="AL72" s="118"/>
      <c r="AM72" s="118"/>
      <c r="AN72" s="118"/>
      <c r="AO72" s="118"/>
      <c r="AP72" s="134"/>
      <c r="AQ72" s="134"/>
      <c r="AR72" s="135"/>
      <c r="AS72" s="440"/>
      <c r="AT72" s="441"/>
      <c r="AU72" s="441"/>
      <c r="AV72" s="133" t="s">
        <v>5951</v>
      </c>
      <c r="AW72" s="115"/>
      <c r="AX72" s="6"/>
      <c r="AY72" s="6"/>
      <c r="AZ72" s="6"/>
      <c r="BA72" s="6"/>
      <c r="BB72" s="6"/>
    </row>
    <row r="73" spans="1:55">
      <c r="A73" s="6"/>
      <c r="B73" s="6"/>
      <c r="C73" s="6"/>
      <c r="D73" s="6"/>
      <c r="E73" s="117" t="s">
        <v>5953</v>
      </c>
      <c r="F73" s="118"/>
      <c r="G73" s="118"/>
      <c r="H73" s="118"/>
      <c r="I73" s="118"/>
      <c r="J73" s="118"/>
      <c r="K73" s="118"/>
      <c r="L73" s="118"/>
      <c r="M73" s="118"/>
      <c r="N73" s="118"/>
      <c r="O73" s="118"/>
      <c r="P73" s="118"/>
      <c r="Q73" s="118"/>
      <c r="R73" s="118"/>
      <c r="S73" s="118"/>
      <c r="T73" s="118"/>
      <c r="U73" s="118"/>
      <c r="V73" s="132"/>
      <c r="W73" s="440"/>
      <c r="X73" s="441"/>
      <c r="Y73" s="441"/>
      <c r="Z73" s="133" t="s">
        <v>5951</v>
      </c>
      <c r="AA73" s="117" t="s">
        <v>5954</v>
      </c>
      <c r="AB73" s="118"/>
      <c r="AC73" s="118"/>
      <c r="AD73" s="118"/>
      <c r="AE73" s="118"/>
      <c r="AF73" s="118"/>
      <c r="AG73" s="118"/>
      <c r="AH73" s="118"/>
      <c r="AI73" s="118"/>
      <c r="AJ73" s="118"/>
      <c r="AK73" s="118"/>
      <c r="AL73" s="118"/>
      <c r="AM73" s="118"/>
      <c r="AN73" s="118"/>
      <c r="AO73" s="118"/>
      <c r="AP73" s="134"/>
      <c r="AQ73" s="134"/>
      <c r="AR73" s="135"/>
      <c r="AS73" s="440"/>
      <c r="AT73" s="441"/>
      <c r="AU73" s="441"/>
      <c r="AV73" s="133" t="s">
        <v>5951</v>
      </c>
      <c r="AW73" s="115"/>
      <c r="AX73" s="6"/>
      <c r="AY73" s="6"/>
      <c r="AZ73" s="6"/>
      <c r="BA73" s="6"/>
      <c r="BB73" s="6"/>
    </row>
    <row r="74" spans="1:55" ht="20.25" customHeight="1">
      <c r="A74" s="6"/>
      <c r="B74" s="6"/>
      <c r="C74" s="6"/>
      <c r="D74" s="6"/>
      <c r="E74" s="117" t="s">
        <v>5955</v>
      </c>
      <c r="F74" s="118"/>
      <c r="G74" s="118"/>
      <c r="H74" s="118"/>
      <c r="I74" s="118"/>
      <c r="J74" s="118"/>
      <c r="K74" s="118"/>
      <c r="L74" s="118"/>
      <c r="M74" s="118"/>
      <c r="N74" s="118"/>
      <c r="O74" s="118"/>
      <c r="P74" s="118"/>
      <c r="Q74" s="118"/>
      <c r="R74" s="118"/>
      <c r="S74" s="118"/>
      <c r="T74" s="118"/>
      <c r="U74" s="118"/>
      <c r="V74" s="132"/>
      <c r="W74" s="440"/>
      <c r="X74" s="441"/>
      <c r="Y74" s="441"/>
      <c r="Z74" s="133" t="s">
        <v>5951</v>
      </c>
      <c r="AA74" s="117" t="s">
        <v>5956</v>
      </c>
      <c r="AB74" s="118"/>
      <c r="AC74" s="118"/>
      <c r="AD74" s="118"/>
      <c r="AE74" s="118"/>
      <c r="AF74" s="118"/>
      <c r="AG74" s="118"/>
      <c r="AH74" s="118"/>
      <c r="AI74" s="118"/>
      <c r="AJ74" s="118"/>
      <c r="AK74" s="118"/>
      <c r="AL74" s="118"/>
      <c r="AM74" s="118"/>
      <c r="AN74" s="118"/>
      <c r="AO74" s="118"/>
      <c r="AP74" s="134"/>
      <c r="AQ74" s="134"/>
      <c r="AR74" s="135"/>
      <c r="AS74" s="440"/>
      <c r="AT74" s="441"/>
      <c r="AU74" s="441"/>
      <c r="AV74" s="133" t="s">
        <v>5951</v>
      </c>
      <c r="AW74" s="115"/>
      <c r="AX74" s="6"/>
      <c r="AY74" s="6"/>
      <c r="AZ74" s="6"/>
      <c r="BA74" s="6"/>
      <c r="BB74" s="6"/>
    </row>
    <row r="75" spans="1:55">
      <c r="A75" s="6"/>
      <c r="B75" s="6"/>
      <c r="C75" s="6"/>
      <c r="D75" s="6"/>
      <c r="E75" s="117" t="s">
        <v>5957</v>
      </c>
      <c r="F75" s="118"/>
      <c r="G75" s="118"/>
      <c r="H75" s="118"/>
      <c r="I75" s="118"/>
      <c r="J75" s="118"/>
      <c r="K75" s="118"/>
      <c r="L75" s="118"/>
      <c r="M75" s="118"/>
      <c r="N75" s="118"/>
      <c r="O75" s="118"/>
      <c r="P75" s="118"/>
      <c r="Q75" s="118"/>
      <c r="R75" s="118"/>
      <c r="S75" s="118"/>
      <c r="T75" s="118"/>
      <c r="U75" s="118"/>
      <c r="V75" s="132"/>
      <c r="W75" s="440"/>
      <c r="X75" s="441"/>
      <c r="Y75" s="441"/>
      <c r="Z75" s="133" t="s">
        <v>5951</v>
      </c>
      <c r="AA75" s="117" t="s">
        <v>5958</v>
      </c>
      <c r="AB75" s="118"/>
      <c r="AC75" s="118"/>
      <c r="AD75" s="118"/>
      <c r="AE75" s="118"/>
      <c r="AF75" s="118"/>
      <c r="AG75" s="118"/>
      <c r="AH75" s="118"/>
      <c r="AI75" s="118"/>
      <c r="AJ75" s="118"/>
      <c r="AK75" s="118"/>
      <c r="AL75" s="118"/>
      <c r="AM75" s="118"/>
      <c r="AN75" s="118"/>
      <c r="AO75" s="118"/>
      <c r="AP75" s="134"/>
      <c r="AQ75" s="134"/>
      <c r="AR75" s="135"/>
      <c r="AS75" s="440"/>
      <c r="AT75" s="441"/>
      <c r="AU75" s="441"/>
      <c r="AV75" s="133" t="s">
        <v>5951</v>
      </c>
      <c r="AW75" s="115"/>
      <c r="AX75" s="6"/>
      <c r="AY75" s="6"/>
      <c r="AZ75" s="6"/>
      <c r="BA75" s="6"/>
      <c r="BB75" s="6"/>
    </row>
    <row r="76" spans="1:55" ht="19.899999999999999" customHeight="1" thickBot="1">
      <c r="A76" s="6"/>
      <c r="B76" s="6"/>
      <c r="C76" s="6"/>
      <c r="D76" s="6"/>
      <c r="E76" s="117" t="s">
        <v>5959</v>
      </c>
      <c r="F76" s="118"/>
      <c r="G76" s="118"/>
      <c r="H76" s="118"/>
      <c r="I76" s="118"/>
      <c r="J76" s="118"/>
      <c r="K76" s="118"/>
      <c r="L76" s="118"/>
      <c r="M76" s="118"/>
      <c r="N76" s="118"/>
      <c r="O76" s="118"/>
      <c r="P76" s="118"/>
      <c r="Q76" s="118"/>
      <c r="R76" s="118"/>
      <c r="S76" s="118"/>
      <c r="T76" s="118"/>
      <c r="U76" s="118"/>
      <c r="V76" s="132"/>
      <c r="W76" s="440"/>
      <c r="X76" s="441"/>
      <c r="Y76" s="441"/>
      <c r="Z76" s="133" t="s">
        <v>5951</v>
      </c>
      <c r="AA76" s="136" t="s">
        <v>5960</v>
      </c>
      <c r="AB76" s="120"/>
      <c r="AC76" s="120"/>
      <c r="AD76" s="120"/>
      <c r="AE76" s="120"/>
      <c r="AF76" s="120"/>
      <c r="AG76" s="120"/>
      <c r="AH76" s="120"/>
      <c r="AI76" s="120"/>
      <c r="AJ76" s="120"/>
      <c r="AK76" s="120"/>
      <c r="AL76" s="120"/>
      <c r="AM76" s="120"/>
      <c r="AN76" s="120"/>
      <c r="AO76" s="120"/>
      <c r="AP76" s="137"/>
      <c r="AQ76" s="137"/>
      <c r="AR76" s="138"/>
      <c r="AS76" s="435"/>
      <c r="AT76" s="436"/>
      <c r="AU76" s="436"/>
      <c r="AV76" s="139" t="s">
        <v>5951</v>
      </c>
      <c r="AW76" s="115"/>
      <c r="AX76" s="6"/>
      <c r="AY76" s="6"/>
      <c r="AZ76" s="6"/>
      <c r="BA76" s="6"/>
      <c r="BB76" s="6"/>
    </row>
    <row r="77" spans="1:55" ht="19.899999999999999" customHeight="1" thickBot="1">
      <c r="A77" s="6"/>
      <c r="B77" s="6"/>
      <c r="C77" s="6"/>
      <c r="D77" s="6"/>
      <c r="E77" s="117" t="s">
        <v>5961</v>
      </c>
      <c r="F77" s="118"/>
      <c r="G77" s="118"/>
      <c r="H77" s="118"/>
      <c r="I77" s="118"/>
      <c r="J77" s="118"/>
      <c r="K77" s="118"/>
      <c r="L77" s="118"/>
      <c r="M77" s="118"/>
      <c r="N77" s="118"/>
      <c r="O77" s="118"/>
      <c r="P77" s="118"/>
      <c r="Q77" s="118"/>
      <c r="R77" s="118"/>
      <c r="S77" s="118"/>
      <c r="T77" s="118"/>
      <c r="U77" s="118"/>
      <c r="V77" s="132"/>
      <c r="W77" s="440"/>
      <c r="X77" s="441"/>
      <c r="Y77" s="441"/>
      <c r="Z77" s="140" t="s">
        <v>5951</v>
      </c>
      <c r="AA77" s="474" t="s">
        <v>5962</v>
      </c>
      <c r="AB77" s="475"/>
      <c r="AC77" s="475"/>
      <c r="AD77" s="475"/>
      <c r="AE77" s="475"/>
      <c r="AF77" s="475"/>
      <c r="AG77" s="475"/>
      <c r="AH77" s="475"/>
      <c r="AI77" s="475"/>
      <c r="AJ77" s="475"/>
      <c r="AK77" s="475"/>
      <c r="AL77" s="475"/>
      <c r="AM77" s="475"/>
      <c r="AN77" s="475"/>
      <c r="AO77" s="475"/>
      <c r="AP77" s="475"/>
      <c r="AQ77" s="475"/>
      <c r="AR77" s="476"/>
      <c r="AS77" s="471">
        <f>SUM(W72:Y77,AS72:AU76)</f>
        <v>0</v>
      </c>
      <c r="AT77" s="472"/>
      <c r="AU77" s="472"/>
      <c r="AV77" s="141" t="s">
        <v>5951</v>
      </c>
      <c r="AW77" s="115"/>
      <c r="AX77" s="6"/>
      <c r="AY77" s="6"/>
      <c r="AZ77" s="6"/>
      <c r="BA77" s="6"/>
      <c r="BB77" s="6"/>
      <c r="BC77">
        <f>IF(AS77&gt;0,1,-1)</f>
        <v>-1</v>
      </c>
    </row>
    <row r="78" spans="1:55">
      <c r="A78" s="6"/>
      <c r="B78" s="6"/>
      <c r="C78" s="6"/>
      <c r="D78" s="6"/>
      <c r="E78" s="6"/>
      <c r="F78" s="6"/>
      <c r="G78" s="115"/>
      <c r="H78" s="115"/>
      <c r="I78" s="115"/>
      <c r="J78" s="115"/>
      <c r="K78" s="115"/>
      <c r="L78" s="115"/>
      <c r="M78" s="115"/>
      <c r="N78" s="115"/>
      <c r="O78" s="115"/>
      <c r="P78" s="115"/>
      <c r="Q78" s="115"/>
      <c r="R78" s="115"/>
      <c r="S78" s="115"/>
      <c r="T78" s="115"/>
      <c r="U78" s="115"/>
      <c r="V78" s="115"/>
      <c r="W78" s="115"/>
      <c r="X78" s="115"/>
      <c r="Y78" s="115"/>
      <c r="Z78" s="115"/>
      <c r="AA78" s="115"/>
      <c r="AB78" s="121" t="str">
        <f>IF(AND(AS77&lt;&gt;0,AS66&lt;&gt;AS77),"問6と人数が合いません。","")</f>
        <v/>
      </c>
      <c r="AC78" s="115"/>
      <c r="AD78" s="115"/>
      <c r="AE78" s="115"/>
      <c r="AF78" s="115"/>
      <c r="AG78" s="115"/>
      <c r="AH78" s="115"/>
      <c r="AI78" s="115"/>
      <c r="AJ78" s="115"/>
      <c r="AK78" s="115"/>
      <c r="AL78" s="115"/>
      <c r="AM78" s="115"/>
      <c r="AN78" s="115"/>
      <c r="AO78" s="115"/>
      <c r="AP78" s="116"/>
      <c r="AQ78" s="116"/>
      <c r="AR78" s="116"/>
      <c r="AS78" s="116"/>
      <c r="AT78" s="115"/>
      <c r="AU78" s="115"/>
      <c r="AV78" s="142"/>
      <c r="AW78" s="115"/>
      <c r="AX78" s="6"/>
      <c r="AY78" s="6"/>
      <c r="AZ78" s="6"/>
      <c r="BA78" s="6"/>
      <c r="BB78" s="6"/>
    </row>
    <row r="79" spans="1:55" ht="34.5" customHeight="1">
      <c r="A79" s="6"/>
      <c r="B79" s="6"/>
      <c r="C79" s="6"/>
      <c r="D79" s="6"/>
      <c r="E79" s="143" t="s">
        <v>5963</v>
      </c>
      <c r="F79" s="144"/>
      <c r="G79" s="473" t="s">
        <v>5964</v>
      </c>
      <c r="H79" s="473"/>
      <c r="I79" s="473"/>
      <c r="J79" s="473"/>
      <c r="K79" s="473"/>
      <c r="L79" s="473"/>
      <c r="M79" s="473"/>
      <c r="N79" s="473"/>
      <c r="O79" s="473"/>
      <c r="P79" s="473"/>
      <c r="Q79" s="473"/>
      <c r="R79" s="473"/>
      <c r="S79" s="473"/>
      <c r="T79" s="473"/>
      <c r="U79" s="473"/>
      <c r="V79" s="473"/>
      <c r="W79" s="473"/>
      <c r="X79" s="473"/>
      <c r="Y79" s="473"/>
      <c r="Z79" s="473"/>
      <c r="AA79" s="473"/>
      <c r="AB79" s="473"/>
      <c r="AC79" s="473"/>
      <c r="AD79" s="473"/>
      <c r="AE79" s="473"/>
      <c r="AF79" s="473"/>
      <c r="AG79" s="473"/>
      <c r="AH79" s="473"/>
      <c r="AI79" s="473"/>
      <c r="AJ79" s="473"/>
      <c r="AK79" s="473"/>
      <c r="AL79" s="473"/>
      <c r="AM79" s="473"/>
      <c r="AN79" s="473"/>
      <c r="AO79" s="473"/>
      <c r="AP79" s="473"/>
      <c r="AQ79" s="473"/>
      <c r="AR79" s="473"/>
      <c r="AS79" s="473"/>
      <c r="AT79" s="473"/>
      <c r="AU79" s="473"/>
      <c r="AV79" s="115"/>
      <c r="AW79" s="115"/>
      <c r="AX79" s="6"/>
      <c r="AY79" s="6"/>
      <c r="AZ79" s="6"/>
      <c r="BA79" s="6"/>
      <c r="BB79" s="6"/>
    </row>
    <row r="80" spans="1:55">
      <c r="A80" s="6"/>
      <c r="B80" s="6"/>
      <c r="C80" s="6"/>
      <c r="D80" s="6"/>
      <c r="E80" s="143" t="s">
        <v>5965</v>
      </c>
      <c r="F80" s="144"/>
      <c r="G80" s="144" t="s">
        <v>5966</v>
      </c>
      <c r="H80" s="144"/>
      <c r="I80" s="144"/>
      <c r="J80" s="144"/>
      <c r="K80" s="144"/>
      <c r="L80" s="144"/>
      <c r="M80" s="144"/>
      <c r="N80" s="144"/>
      <c r="O80" s="144"/>
      <c r="P80" s="144"/>
      <c r="Q80" s="144"/>
      <c r="R80" s="144"/>
      <c r="S80" s="144"/>
      <c r="T80" s="144"/>
      <c r="U80" s="144"/>
      <c r="V80" s="144"/>
      <c r="W80" s="144"/>
      <c r="X80" s="144"/>
      <c r="Y80" s="144"/>
      <c r="Z80" s="144"/>
      <c r="AA80" s="144"/>
      <c r="AB80" s="144"/>
      <c r="AC80" s="144"/>
      <c r="AD80" s="144"/>
      <c r="AE80" s="144"/>
      <c r="AF80" s="144"/>
      <c r="AG80" s="144"/>
      <c r="AH80" s="144"/>
      <c r="AI80" s="144"/>
      <c r="AJ80" s="144"/>
      <c r="AK80" s="144"/>
      <c r="AL80" s="144"/>
      <c r="AM80" s="144"/>
      <c r="AN80" s="144"/>
      <c r="AO80" s="144"/>
      <c r="AP80" s="145"/>
      <c r="AQ80" s="145"/>
      <c r="AR80" s="145"/>
      <c r="AS80" s="145"/>
      <c r="AT80" s="144"/>
      <c r="AU80" s="144"/>
      <c r="AV80" s="115"/>
      <c r="AW80" s="115"/>
      <c r="AX80" s="6"/>
      <c r="AY80" s="6"/>
      <c r="AZ80" s="6"/>
      <c r="BA80" s="6"/>
      <c r="BB80" s="6"/>
    </row>
    <row r="81" spans="1:55">
      <c r="A81"/>
      <c r="B81"/>
      <c r="C81"/>
      <c r="D81"/>
      <c r="E81" s="143" t="s">
        <v>5967</v>
      </c>
      <c r="F81" s="144"/>
      <c r="G81" s="144" t="s">
        <v>5968</v>
      </c>
      <c r="H81" s="144"/>
      <c r="I81" s="144"/>
      <c r="J81" s="144"/>
      <c r="K81" s="144"/>
      <c r="L81" s="144"/>
      <c r="M81" s="144"/>
      <c r="N81" s="144"/>
      <c r="O81" s="144"/>
      <c r="P81" s="144"/>
      <c r="Q81" s="144"/>
      <c r="R81" s="144"/>
      <c r="S81" s="144"/>
      <c r="T81" s="144"/>
      <c r="U81" s="144"/>
      <c r="V81" s="144"/>
      <c r="W81" s="144"/>
      <c r="X81" s="144"/>
      <c r="Y81" s="144"/>
      <c r="Z81" s="144"/>
      <c r="AA81" s="144"/>
      <c r="AB81" s="144"/>
      <c r="AC81" s="144"/>
      <c r="AD81" s="144"/>
      <c r="AE81" s="144"/>
      <c r="AF81" s="144"/>
      <c r="AG81" s="144"/>
      <c r="AH81" s="144"/>
      <c r="AI81" s="144"/>
      <c r="AJ81" s="144"/>
      <c r="AK81" s="144"/>
      <c r="AL81" s="144"/>
      <c r="AM81" s="144"/>
      <c r="AN81" s="144"/>
      <c r="AO81" s="144"/>
      <c r="AP81" s="145"/>
      <c r="AQ81" s="145"/>
      <c r="AR81" s="145"/>
      <c r="AS81" s="145"/>
      <c r="AT81" s="144"/>
      <c r="AU81" s="144"/>
      <c r="AV81" s="146"/>
      <c r="AW81" s="146"/>
      <c r="AX81"/>
      <c r="AY81"/>
      <c r="AZ81"/>
      <c r="BA81"/>
      <c r="BB81"/>
    </row>
    <row r="82" spans="1:55">
      <c r="A82"/>
      <c r="B82"/>
      <c r="C82"/>
      <c r="D82"/>
      <c r="E82" s="143" t="s">
        <v>5969</v>
      </c>
      <c r="F82" s="144"/>
      <c r="G82" s="144" t="s">
        <v>5970</v>
      </c>
      <c r="H82" s="144"/>
      <c r="I82" s="144"/>
      <c r="J82" s="144"/>
      <c r="K82" s="144"/>
      <c r="L82" s="144"/>
      <c r="M82" s="144"/>
      <c r="N82" s="144"/>
      <c r="O82" s="144"/>
      <c r="P82" s="144"/>
      <c r="Q82" s="144"/>
      <c r="R82" s="144"/>
      <c r="S82" s="144"/>
      <c r="T82" s="144"/>
      <c r="U82" s="144"/>
      <c r="V82" s="144"/>
      <c r="W82" s="144"/>
      <c r="X82" s="144"/>
      <c r="Y82" s="144"/>
      <c r="Z82" s="144"/>
      <c r="AA82" s="144"/>
      <c r="AB82" s="144"/>
      <c r="AC82" s="144"/>
      <c r="AD82" s="144"/>
      <c r="AE82" s="144"/>
      <c r="AF82" s="144"/>
      <c r="AG82" s="144"/>
      <c r="AH82" s="144"/>
      <c r="AI82" s="144"/>
      <c r="AJ82" s="144"/>
      <c r="AK82" s="144"/>
      <c r="AL82" s="144"/>
      <c r="AM82" s="144"/>
      <c r="AN82" s="144"/>
      <c r="AO82" s="144"/>
      <c r="AP82" s="145"/>
      <c r="AQ82" s="145"/>
      <c r="AR82" s="145"/>
      <c r="AS82" s="145"/>
      <c r="AT82" s="144"/>
      <c r="AU82" s="144"/>
      <c r="AV82" s="146"/>
      <c r="AW82" s="146"/>
      <c r="AX82"/>
      <c r="AY82"/>
      <c r="AZ82"/>
      <c r="BA82"/>
      <c r="BB82"/>
    </row>
    <row r="83" spans="1:55">
      <c r="A83"/>
      <c r="B83"/>
      <c r="C83"/>
      <c r="D83"/>
      <c r="E83" s="143"/>
      <c r="F83" s="144"/>
      <c r="G83" s="144"/>
      <c r="H83" s="144"/>
      <c r="I83" s="144"/>
      <c r="J83" s="144"/>
      <c r="K83" s="144"/>
      <c r="L83" s="144"/>
      <c r="M83" s="144"/>
      <c r="N83" s="144"/>
      <c r="O83" s="144"/>
      <c r="P83" s="144"/>
      <c r="Q83" s="144"/>
      <c r="R83" s="144"/>
      <c r="S83" s="144"/>
      <c r="T83" s="144"/>
      <c r="U83" s="144"/>
      <c r="V83" s="144"/>
      <c r="W83" s="144"/>
      <c r="X83" s="144"/>
      <c r="Y83" s="144"/>
      <c r="Z83" s="144"/>
      <c r="AA83" s="144"/>
      <c r="AB83" s="144"/>
      <c r="AC83" s="144"/>
      <c r="AD83" s="144"/>
      <c r="AE83" s="144"/>
      <c r="AF83" s="144"/>
      <c r="AG83" s="144"/>
      <c r="AH83" s="144"/>
      <c r="AI83" s="144"/>
      <c r="AJ83" s="144"/>
      <c r="AK83" s="144"/>
      <c r="AL83" s="144"/>
      <c r="AM83" s="144"/>
      <c r="AN83" s="144"/>
      <c r="AO83" s="144"/>
      <c r="AP83" s="145"/>
      <c r="AQ83" s="145"/>
      <c r="AR83" s="145"/>
      <c r="AS83" s="145"/>
      <c r="AT83" s="144"/>
      <c r="AU83" s="144"/>
      <c r="AV83" s="146"/>
      <c r="AW83" s="146"/>
      <c r="AX83"/>
      <c r="AY83"/>
      <c r="AZ83"/>
      <c r="BA83"/>
      <c r="BB83"/>
    </row>
    <row r="84" spans="1:55">
      <c r="A84" s="6"/>
      <c r="B84" s="6"/>
      <c r="C84" s="6"/>
      <c r="D84" s="150" t="s">
        <v>5942</v>
      </c>
      <c r="E84" s="151"/>
      <c r="F84" s="152"/>
      <c r="G84" s="152" t="s">
        <v>5975</v>
      </c>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c r="AJ84" s="115"/>
      <c r="AK84" s="115"/>
      <c r="AL84" s="115"/>
      <c r="AM84" s="115"/>
      <c r="AN84" s="115"/>
      <c r="AO84" s="115"/>
      <c r="AP84" s="116"/>
      <c r="AQ84" s="116"/>
      <c r="AR84" s="116"/>
      <c r="AS84" s="116"/>
      <c r="AT84" s="115"/>
      <c r="AU84" s="115"/>
      <c r="AV84" s="115"/>
      <c r="AW84" s="115"/>
      <c r="AX84" s="6"/>
      <c r="AY84" s="6"/>
      <c r="AZ84" s="6"/>
      <c r="BA84" s="6"/>
      <c r="BB84" s="6"/>
    </row>
    <row r="85" spans="1:55" ht="34.5" customHeight="1">
      <c r="A85" s="6"/>
      <c r="B85" s="6"/>
      <c r="C85" s="6"/>
      <c r="D85" s="150"/>
      <c r="E85" s="454" t="s">
        <v>7614</v>
      </c>
      <c r="F85" s="454"/>
      <c r="G85" s="454"/>
      <c r="H85" s="454"/>
      <c r="I85" s="454"/>
      <c r="J85" s="454"/>
      <c r="K85" s="454"/>
      <c r="L85" s="454"/>
      <c r="M85" s="454"/>
      <c r="N85" s="454"/>
      <c r="O85" s="454"/>
      <c r="P85" s="454"/>
      <c r="Q85" s="454"/>
      <c r="R85" s="454"/>
      <c r="S85" s="454"/>
      <c r="T85" s="454"/>
      <c r="U85" s="454"/>
      <c r="V85" s="454"/>
      <c r="W85" s="454"/>
      <c r="X85" s="454"/>
      <c r="Y85" s="454"/>
      <c r="Z85" s="454"/>
      <c r="AA85" s="454"/>
      <c r="AB85" s="454"/>
      <c r="AC85" s="454"/>
      <c r="AD85" s="454"/>
      <c r="AE85" s="454"/>
      <c r="AF85" s="454"/>
      <c r="AG85" s="454"/>
      <c r="AH85" s="454"/>
      <c r="AI85" s="454"/>
      <c r="AJ85" s="454"/>
      <c r="AK85" s="454"/>
      <c r="AL85" s="454"/>
      <c r="AM85" s="454"/>
      <c r="AN85" s="454"/>
      <c r="AO85" s="454"/>
      <c r="AP85" s="454"/>
      <c r="AQ85" s="454"/>
      <c r="AR85" s="454"/>
      <c r="AS85" s="454"/>
      <c r="AT85" s="454"/>
      <c r="AU85" s="454"/>
      <c r="AV85" s="454"/>
      <c r="AW85" s="115"/>
      <c r="AX85" s="6"/>
      <c r="AY85" s="6"/>
      <c r="AZ85" s="6"/>
      <c r="BA85" s="6"/>
      <c r="BB85" s="6"/>
    </row>
    <row r="86" spans="1:55" ht="6.4" customHeight="1">
      <c r="A86" s="6"/>
      <c r="B86" s="6"/>
      <c r="C86" s="6"/>
      <c r="D86" s="6"/>
      <c r="E86" s="147"/>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c r="AK86" s="115"/>
      <c r="AL86" s="115"/>
      <c r="AM86" s="115"/>
      <c r="AN86" s="115"/>
      <c r="AO86" s="115"/>
      <c r="AP86" s="116"/>
      <c r="AQ86" s="116"/>
      <c r="AR86" s="116"/>
      <c r="AS86" s="116"/>
      <c r="AT86" s="115"/>
      <c r="AU86" s="115"/>
      <c r="AV86" s="115"/>
      <c r="AW86" s="115"/>
      <c r="AX86" s="6"/>
      <c r="AY86" s="6"/>
      <c r="AZ86" s="6"/>
      <c r="BA86" s="6"/>
      <c r="BB86" s="6"/>
    </row>
    <row r="87" spans="1:55">
      <c r="A87" s="6"/>
      <c r="B87" s="6"/>
      <c r="C87" s="6"/>
      <c r="D87" s="6"/>
      <c r="E87" s="477" t="s">
        <v>5972</v>
      </c>
      <c r="F87" s="477"/>
      <c r="G87" s="477"/>
      <c r="H87" s="477"/>
      <c r="I87" s="477"/>
      <c r="J87" s="477"/>
      <c r="K87" s="477"/>
      <c r="L87" s="477"/>
      <c r="M87" s="477"/>
      <c r="N87" s="477"/>
      <c r="O87" s="477"/>
      <c r="P87" s="477"/>
      <c r="Q87" s="477"/>
      <c r="R87" s="478" t="s">
        <v>5973</v>
      </c>
      <c r="S87" s="478"/>
      <c r="T87" s="478"/>
      <c r="U87" s="478"/>
      <c r="V87" s="478"/>
      <c r="W87" s="115"/>
      <c r="X87" s="115"/>
      <c r="Y87" s="115"/>
      <c r="Z87" s="115"/>
      <c r="AA87" s="115"/>
      <c r="AB87" s="115"/>
      <c r="AC87" s="115"/>
      <c r="AD87" s="115"/>
      <c r="AE87" s="115"/>
      <c r="AF87" s="115"/>
      <c r="AG87" s="115"/>
      <c r="AH87" s="115"/>
      <c r="AI87" s="115"/>
      <c r="AJ87" s="115"/>
      <c r="AK87" s="115"/>
      <c r="AL87" s="115"/>
      <c r="AM87" s="115"/>
      <c r="AN87" s="115"/>
      <c r="AO87" s="115"/>
      <c r="AP87" s="116"/>
      <c r="AQ87" s="116"/>
      <c r="AR87" s="116"/>
      <c r="AS87" s="116"/>
      <c r="AT87" s="115"/>
      <c r="AU87" s="115"/>
      <c r="AV87" s="115"/>
      <c r="AW87" s="115"/>
      <c r="AX87" s="6"/>
      <c r="AY87" s="6"/>
      <c r="AZ87" s="6"/>
      <c r="BA87" s="6"/>
      <c r="BB87" s="6"/>
    </row>
    <row r="88" spans="1:55">
      <c r="A88" s="6"/>
      <c r="B88" s="6"/>
      <c r="C88" s="6"/>
      <c r="D88" s="6"/>
      <c r="E88" s="153" t="s">
        <v>5976</v>
      </c>
      <c r="F88" s="118"/>
      <c r="G88" s="118"/>
      <c r="H88" s="118"/>
      <c r="I88" s="118"/>
      <c r="J88" s="118"/>
      <c r="K88" s="118"/>
      <c r="L88" s="118"/>
      <c r="M88" s="118"/>
      <c r="N88" s="118"/>
      <c r="O88" s="118"/>
      <c r="P88" s="118"/>
      <c r="Q88" s="118"/>
      <c r="R88" s="440"/>
      <c r="S88" s="441"/>
      <c r="T88" s="441"/>
      <c r="U88" s="441"/>
      <c r="V88" s="119" t="s">
        <v>5925</v>
      </c>
      <c r="W88" s="115"/>
      <c r="X88" s="115"/>
      <c r="Y88" s="115"/>
      <c r="Z88" s="115"/>
      <c r="AA88" s="115"/>
      <c r="AB88" s="115"/>
      <c r="AC88" s="115"/>
      <c r="AD88" s="115"/>
      <c r="AE88" s="115"/>
      <c r="AF88" s="115"/>
      <c r="AG88" s="115"/>
      <c r="AH88" s="115"/>
      <c r="AI88" s="115"/>
      <c r="AJ88" s="115"/>
      <c r="AK88" s="115"/>
      <c r="AL88" s="115"/>
      <c r="AM88" s="115"/>
      <c r="AN88" s="115"/>
      <c r="AO88" s="115"/>
      <c r="AP88" s="116"/>
      <c r="AQ88" s="116"/>
      <c r="AR88" s="116"/>
      <c r="AS88" s="116"/>
      <c r="AT88" s="115"/>
      <c r="AU88" s="115"/>
      <c r="AV88" s="115"/>
      <c r="AW88" s="115"/>
      <c r="AX88" s="6"/>
      <c r="AY88" s="6"/>
      <c r="AZ88" s="6"/>
      <c r="BA88" s="6"/>
      <c r="BB88" s="6"/>
    </row>
    <row r="89" spans="1:55">
      <c r="A89" s="6"/>
      <c r="B89" s="6"/>
      <c r="C89" s="6"/>
      <c r="D89" s="6"/>
      <c r="E89" s="153" t="s">
        <v>5977</v>
      </c>
      <c r="F89" s="118"/>
      <c r="G89" s="118"/>
      <c r="H89" s="118"/>
      <c r="I89" s="118"/>
      <c r="J89" s="118"/>
      <c r="K89" s="118"/>
      <c r="L89" s="118"/>
      <c r="M89" s="118"/>
      <c r="N89" s="118"/>
      <c r="O89" s="118"/>
      <c r="P89" s="118"/>
      <c r="Q89" s="118"/>
      <c r="R89" s="440"/>
      <c r="S89" s="441"/>
      <c r="T89" s="441"/>
      <c r="U89" s="441"/>
      <c r="V89" s="119" t="s">
        <v>5925</v>
      </c>
      <c r="W89" s="115"/>
      <c r="X89" s="115"/>
      <c r="Y89" s="115"/>
      <c r="Z89" s="115"/>
      <c r="AA89" s="115"/>
      <c r="AB89" s="115"/>
      <c r="AC89" s="115"/>
      <c r="AD89" s="115"/>
      <c r="AE89" s="115"/>
      <c r="AF89" s="115"/>
      <c r="AG89" s="115"/>
      <c r="AH89" s="115"/>
      <c r="AI89" s="115"/>
      <c r="AJ89" s="115"/>
      <c r="AK89" s="115"/>
      <c r="AL89" s="115"/>
      <c r="AM89" s="115"/>
      <c r="AN89" s="115"/>
      <c r="AO89" s="115"/>
      <c r="AP89" s="116"/>
      <c r="AQ89" s="116"/>
      <c r="AR89" s="116"/>
      <c r="AS89" s="116"/>
      <c r="AT89" s="115"/>
      <c r="AU89" s="115"/>
      <c r="AV89" s="115"/>
      <c r="AW89" s="115"/>
      <c r="AX89" s="6"/>
      <c r="AY89" s="6"/>
      <c r="AZ89" s="6"/>
      <c r="BA89" s="6"/>
      <c r="BB89" s="6"/>
    </row>
    <row r="90" spans="1:55">
      <c r="A90" s="6"/>
      <c r="B90" s="6"/>
      <c r="C90" s="6"/>
      <c r="D90" s="6"/>
      <c r="E90" s="153" t="s">
        <v>5978</v>
      </c>
      <c r="F90" s="118"/>
      <c r="G90" s="118"/>
      <c r="H90" s="118"/>
      <c r="I90" s="118"/>
      <c r="J90" s="118"/>
      <c r="K90" s="118"/>
      <c r="L90" s="118"/>
      <c r="M90" s="118"/>
      <c r="N90" s="118"/>
      <c r="O90" s="118"/>
      <c r="P90" s="118"/>
      <c r="Q90" s="118"/>
      <c r="R90" s="440"/>
      <c r="S90" s="441"/>
      <c r="T90" s="441"/>
      <c r="U90" s="441"/>
      <c r="V90" s="119" t="s">
        <v>5925</v>
      </c>
      <c r="W90" s="115"/>
      <c r="X90" s="115"/>
      <c r="Y90" s="115"/>
      <c r="Z90" s="115"/>
      <c r="AA90" s="115"/>
      <c r="AB90" s="115"/>
      <c r="AC90" s="115"/>
      <c r="AD90" s="115"/>
      <c r="AE90" s="115"/>
      <c r="AF90" s="115"/>
      <c r="AG90" s="115"/>
      <c r="AH90" s="115"/>
      <c r="AI90" s="115"/>
      <c r="AJ90" s="115"/>
      <c r="AK90" s="115"/>
      <c r="AL90" s="115"/>
      <c r="AM90" s="115"/>
      <c r="AN90" s="115"/>
      <c r="AO90" s="115"/>
      <c r="AP90" s="116"/>
      <c r="AQ90" s="116"/>
      <c r="AR90" s="116"/>
      <c r="AS90" s="116"/>
      <c r="AT90" s="115"/>
      <c r="AU90" s="115"/>
      <c r="AV90" s="115"/>
      <c r="AW90" s="115"/>
      <c r="AX90" s="6"/>
      <c r="AY90" s="6"/>
      <c r="AZ90" s="6"/>
      <c r="BA90" s="6"/>
      <c r="BB90" s="6"/>
    </row>
    <row r="91" spans="1:55">
      <c r="A91" s="6"/>
      <c r="B91" s="6"/>
      <c r="C91" s="6"/>
      <c r="D91" s="6"/>
      <c r="E91" s="153" t="s">
        <v>5979</v>
      </c>
      <c r="F91" s="118"/>
      <c r="G91" s="118"/>
      <c r="H91" s="118"/>
      <c r="I91" s="118"/>
      <c r="J91" s="118"/>
      <c r="K91" s="118"/>
      <c r="L91" s="118"/>
      <c r="M91" s="118"/>
      <c r="N91" s="118"/>
      <c r="O91" s="118"/>
      <c r="P91" s="118"/>
      <c r="Q91" s="118"/>
      <c r="R91" s="440"/>
      <c r="S91" s="441"/>
      <c r="T91" s="441"/>
      <c r="U91" s="441"/>
      <c r="V91" s="119" t="s">
        <v>5925</v>
      </c>
      <c r="W91" s="115"/>
      <c r="X91" s="115"/>
      <c r="Y91" s="115"/>
      <c r="Z91" s="115"/>
      <c r="AA91" s="115"/>
      <c r="AB91" s="115"/>
      <c r="AC91" s="115"/>
      <c r="AD91" s="115"/>
      <c r="AE91" s="115"/>
      <c r="AF91" s="115"/>
      <c r="AG91" s="115"/>
      <c r="AH91" s="115"/>
      <c r="AI91" s="115"/>
      <c r="AJ91" s="115"/>
      <c r="AK91" s="115"/>
      <c r="AL91" s="115"/>
      <c r="AM91" s="115"/>
      <c r="AN91" s="115"/>
      <c r="AO91" s="115"/>
      <c r="AP91" s="116"/>
      <c r="AQ91" s="116"/>
      <c r="AR91" s="116"/>
      <c r="AS91" s="116"/>
      <c r="AT91" s="115"/>
      <c r="AU91" s="115"/>
      <c r="AV91" s="115"/>
      <c r="AW91" s="115"/>
      <c r="AX91" s="6"/>
      <c r="AY91" s="6"/>
      <c r="AZ91" s="6"/>
      <c r="BA91" s="6"/>
      <c r="BB91" s="6"/>
    </row>
    <row r="92" spans="1:55">
      <c r="A92" s="6"/>
      <c r="B92" s="6"/>
      <c r="C92" s="6"/>
      <c r="D92" s="6"/>
      <c r="E92" s="153" t="s">
        <v>5980</v>
      </c>
      <c r="F92" s="118"/>
      <c r="G92" s="118"/>
      <c r="H92" s="118"/>
      <c r="I92" s="118"/>
      <c r="J92" s="118"/>
      <c r="K92" s="118"/>
      <c r="L92" s="118"/>
      <c r="M92" s="118"/>
      <c r="N92" s="118"/>
      <c r="O92" s="118"/>
      <c r="P92" s="154"/>
      <c r="Q92" s="118"/>
      <c r="R92" s="440"/>
      <c r="S92" s="441"/>
      <c r="T92" s="441"/>
      <c r="U92" s="441"/>
      <c r="V92" s="119" t="s">
        <v>5925</v>
      </c>
      <c r="W92" s="115"/>
      <c r="X92" s="115"/>
      <c r="Y92" s="115"/>
      <c r="Z92" s="115"/>
      <c r="AA92" s="115"/>
      <c r="AB92" s="115"/>
      <c r="AC92" s="115"/>
      <c r="AD92" s="115"/>
      <c r="AE92" s="115"/>
      <c r="AF92" s="115"/>
      <c r="AG92" s="115"/>
      <c r="AH92" s="115"/>
      <c r="AI92" s="115"/>
      <c r="AJ92" s="115"/>
      <c r="AK92" s="115"/>
      <c r="AL92" s="115"/>
      <c r="AM92" s="115"/>
      <c r="AN92" s="115"/>
      <c r="AO92" s="115"/>
      <c r="AP92" s="116"/>
      <c r="AQ92" s="116"/>
      <c r="AR92" s="116"/>
      <c r="AS92" s="116"/>
      <c r="AT92" s="115"/>
      <c r="AU92" s="115"/>
      <c r="AV92" s="115"/>
      <c r="AW92" s="115"/>
      <c r="AX92" s="6"/>
      <c r="AY92" s="6"/>
      <c r="AZ92" s="6"/>
      <c r="BA92" s="6"/>
      <c r="BB92" s="6"/>
    </row>
    <row r="93" spans="1:55" ht="19.5" thickBot="1">
      <c r="A93" s="6"/>
      <c r="B93" s="6"/>
      <c r="C93" s="6"/>
      <c r="D93" s="6"/>
      <c r="E93" s="155" t="s">
        <v>5981</v>
      </c>
      <c r="F93" s="120"/>
      <c r="G93" s="120"/>
      <c r="H93" s="120"/>
      <c r="I93" s="120"/>
      <c r="J93" s="120"/>
      <c r="K93" s="120"/>
      <c r="L93" s="120"/>
      <c r="M93" s="120"/>
      <c r="N93" s="120"/>
      <c r="O93" s="120"/>
      <c r="P93" s="120"/>
      <c r="Q93" s="120"/>
      <c r="R93" s="435"/>
      <c r="S93" s="436"/>
      <c r="T93" s="436"/>
      <c r="U93" s="436"/>
      <c r="V93" s="148" t="s">
        <v>5925</v>
      </c>
      <c r="W93" s="115"/>
      <c r="X93" s="115"/>
      <c r="Y93" s="115"/>
      <c r="Z93" s="115"/>
      <c r="AA93" s="115"/>
      <c r="AB93" s="115"/>
      <c r="AC93" s="115"/>
      <c r="AD93" s="115"/>
      <c r="AE93" s="115"/>
      <c r="AF93" s="115"/>
      <c r="AG93" s="115"/>
      <c r="AH93" s="115"/>
      <c r="AI93" s="115"/>
      <c r="AJ93" s="115"/>
      <c r="AK93" s="115"/>
      <c r="AL93" s="115"/>
      <c r="AM93" s="115"/>
      <c r="AN93" s="115"/>
      <c r="AO93" s="115"/>
      <c r="AP93" s="116"/>
      <c r="AQ93" s="116"/>
      <c r="AR93" s="116"/>
      <c r="AS93" s="116"/>
      <c r="AT93" s="115"/>
      <c r="AU93" s="115"/>
      <c r="AV93" s="115"/>
      <c r="AW93" s="115"/>
      <c r="AX93" s="6"/>
      <c r="AY93" s="6"/>
      <c r="AZ93" s="6"/>
      <c r="BA93" s="6"/>
      <c r="BB93" s="6"/>
    </row>
    <row r="94" spans="1:55" ht="19.5" thickBot="1">
      <c r="A94" s="6"/>
      <c r="B94" s="6"/>
      <c r="C94" s="6"/>
      <c r="D94" s="6"/>
      <c r="E94" s="466" t="s">
        <v>5945</v>
      </c>
      <c r="F94" s="467"/>
      <c r="G94" s="467"/>
      <c r="H94" s="467"/>
      <c r="I94" s="467"/>
      <c r="J94" s="467"/>
      <c r="K94" s="467"/>
      <c r="L94" s="467"/>
      <c r="M94" s="467"/>
      <c r="N94" s="467"/>
      <c r="O94" s="467"/>
      <c r="P94" s="467"/>
      <c r="Q94" s="468"/>
      <c r="R94" s="469">
        <f>SUM(R88:U93)</f>
        <v>0</v>
      </c>
      <c r="S94" s="470"/>
      <c r="T94" s="470"/>
      <c r="U94" s="470"/>
      <c r="V94" s="149" t="s">
        <v>5925</v>
      </c>
      <c r="W94" s="115"/>
      <c r="X94" s="115"/>
      <c r="Y94" s="115"/>
      <c r="Z94" s="115"/>
      <c r="AA94" s="115"/>
      <c r="AB94" s="115"/>
      <c r="AC94" s="115"/>
      <c r="AD94" s="115"/>
      <c r="AE94" s="115"/>
      <c r="AF94" s="115"/>
      <c r="AG94" s="115"/>
      <c r="AH94" s="115"/>
      <c r="AI94" s="115"/>
      <c r="AJ94" s="115"/>
      <c r="AK94" s="115"/>
      <c r="AL94" s="115"/>
      <c r="AM94" s="115"/>
      <c r="AN94" s="115"/>
      <c r="AO94" s="115"/>
      <c r="AP94" s="116"/>
      <c r="AQ94" s="116"/>
      <c r="AR94" s="116"/>
      <c r="AS94" s="116"/>
      <c r="AT94" s="115"/>
      <c r="AU94" s="115"/>
      <c r="AV94" s="115"/>
      <c r="AW94" s="115"/>
      <c r="AX94" s="6"/>
      <c r="AY94" s="6"/>
      <c r="AZ94" s="6"/>
      <c r="BA94" s="6"/>
      <c r="BB94" s="6"/>
      <c r="BC94">
        <f>IF(R94&gt;0,1,-1)</f>
        <v>-1</v>
      </c>
    </row>
    <row r="95" spans="1:55" ht="19.5" thickBot="1">
      <c r="A95" s="6"/>
      <c r="B95" s="6"/>
      <c r="C95" s="6"/>
      <c r="D95" s="6"/>
      <c r="E95" s="121" t="str">
        <f>IF(AND(R94&lt;&gt;0,$AS$66&lt;&gt;R94),"問6、問7と人数が合いません。","")</f>
        <v/>
      </c>
      <c r="F95" s="115"/>
      <c r="G95" s="115"/>
      <c r="H95" s="115"/>
      <c r="I95" s="115"/>
      <c r="J95" s="115"/>
      <c r="K95" s="115"/>
      <c r="L95" s="115"/>
      <c r="M95" s="115"/>
      <c r="N95" s="115"/>
      <c r="O95" s="115"/>
      <c r="P95" s="115"/>
      <c r="Q95" s="115"/>
      <c r="R95" s="115"/>
      <c r="S95" s="115"/>
      <c r="T95" s="115"/>
      <c r="U95" s="115"/>
      <c r="V95" s="115"/>
      <c r="W95" s="115"/>
      <c r="X95" s="115"/>
      <c r="Y95" s="115"/>
      <c r="Z95" s="115"/>
      <c r="AA95" s="115"/>
      <c r="AB95" s="115"/>
      <c r="AC95" s="115"/>
      <c r="AD95" s="115"/>
      <c r="AE95" s="115"/>
      <c r="AF95" s="115"/>
      <c r="AG95" s="115"/>
      <c r="AH95" s="115"/>
      <c r="AI95" s="115"/>
      <c r="AJ95" s="115"/>
      <c r="AK95" s="115"/>
      <c r="AL95" s="115"/>
      <c r="AM95" s="213"/>
      <c r="AN95" s="213"/>
      <c r="AO95" s="213"/>
      <c r="AP95" s="218"/>
      <c r="AQ95" s="116"/>
      <c r="AR95" s="116"/>
      <c r="AS95" s="116"/>
      <c r="AT95" s="115"/>
      <c r="AU95" s="115"/>
      <c r="AV95" s="115"/>
      <c r="AW95" s="115"/>
      <c r="AX95" s="6"/>
      <c r="AY95" s="6"/>
      <c r="AZ95" s="6"/>
      <c r="BA95" s="6"/>
      <c r="BB95" s="6"/>
    </row>
    <row r="96" spans="1:55" ht="20.25" thickBot="1">
      <c r="A96" s="6"/>
      <c r="B96" s="6"/>
      <c r="C96" s="6"/>
      <c r="E96" s="73"/>
      <c r="N96" s="71"/>
      <c r="O96" s="88" t="s">
        <v>7625</v>
      </c>
      <c r="P96" s="98"/>
      <c r="Q96" s="98"/>
      <c r="R96" s="98"/>
      <c r="S96" s="98"/>
      <c r="T96" s="98"/>
      <c r="U96" s="98"/>
      <c r="V96" s="98"/>
      <c r="W96" s="98"/>
      <c r="X96" s="98"/>
      <c r="Y96" s="98"/>
      <c r="Z96" s="98"/>
      <c r="AA96" s="98"/>
      <c r="AB96" s="98"/>
      <c r="AC96" s="98"/>
      <c r="AD96" s="98"/>
      <c r="AE96" s="98"/>
      <c r="AF96" s="98"/>
      <c r="AG96" s="98"/>
      <c r="AH96" s="98"/>
      <c r="AI96" s="98"/>
      <c r="AJ96" s="98"/>
      <c r="AK96" s="98"/>
      <c r="AL96" s="98"/>
      <c r="AM96" s="71"/>
      <c r="AN96" s="72"/>
      <c r="AO96" s="217"/>
      <c r="AP96" s="217"/>
      <c r="AQ96" s="212"/>
      <c r="AZ96" s="6"/>
      <c r="BA96" s="6"/>
      <c r="BB96" s="6"/>
    </row>
    <row r="97" spans="1:55">
      <c r="A97" s="6"/>
      <c r="B97" s="6"/>
      <c r="C97" s="6"/>
      <c r="D97" s="6"/>
      <c r="E97" s="147"/>
      <c r="F97" s="115"/>
      <c r="G97" s="115"/>
      <c r="H97" s="115"/>
      <c r="I97" s="115"/>
      <c r="J97" s="115"/>
      <c r="K97" s="115"/>
      <c r="L97" s="115"/>
      <c r="M97" s="115"/>
      <c r="N97" s="115"/>
      <c r="O97" s="115"/>
      <c r="P97" s="115"/>
      <c r="Q97" s="115"/>
      <c r="R97" s="115"/>
      <c r="S97" s="115"/>
      <c r="T97" s="115"/>
      <c r="U97" s="115"/>
      <c r="V97" s="115"/>
      <c r="W97" s="115"/>
      <c r="X97" s="115"/>
      <c r="Y97" s="115"/>
      <c r="Z97" s="115"/>
      <c r="AA97" s="115"/>
      <c r="AB97" s="115"/>
      <c r="AC97" s="115"/>
      <c r="AD97" s="115"/>
      <c r="AE97" s="115"/>
      <c r="AF97" s="115"/>
      <c r="AG97" s="115"/>
      <c r="AH97" s="115"/>
      <c r="AI97" s="115"/>
      <c r="AJ97" s="115"/>
      <c r="AK97" s="115"/>
      <c r="AL97" s="115"/>
      <c r="AM97" s="115"/>
      <c r="AN97" s="115"/>
      <c r="AO97" s="216"/>
      <c r="AP97" s="116"/>
      <c r="AQ97" s="116"/>
      <c r="AR97" s="116"/>
      <c r="AS97" s="116"/>
      <c r="AT97" s="115"/>
      <c r="AU97" s="115"/>
      <c r="AV97" s="115"/>
      <c r="AW97" s="115"/>
      <c r="AX97" s="6"/>
      <c r="AY97" s="6"/>
      <c r="AZ97" s="6"/>
      <c r="BA97" s="6"/>
      <c r="BB97" s="6"/>
    </row>
    <row r="98" spans="1:55" ht="21.75" customHeight="1">
      <c r="E98" s="78"/>
    </row>
    <row r="99" spans="1:55">
      <c r="A99" s="12"/>
      <c r="B99" s="12"/>
      <c r="C99" s="12"/>
      <c r="D99" s="323" t="s">
        <v>7646</v>
      </c>
      <c r="E99" s="340"/>
      <c r="F99" s="324"/>
      <c r="G99" s="323" t="s">
        <v>7647</v>
      </c>
      <c r="H99" s="324"/>
      <c r="I99" s="318">
        <v>1</v>
      </c>
      <c r="J99" s="318"/>
      <c r="K99" s="318"/>
      <c r="L99" s="322" t="str">
        <f>IF(BC13=0,"未回答","回答済")</f>
        <v>未回答</v>
      </c>
      <c r="M99" s="322"/>
      <c r="N99" s="322"/>
      <c r="O99" s="322"/>
      <c r="P99" s="12"/>
      <c r="Q99" s="12"/>
      <c r="R99" s="12"/>
      <c r="AT99" s="12"/>
      <c r="AU99" s="12"/>
      <c r="AV99" s="12"/>
      <c r="AW99" s="12"/>
      <c r="AX99" s="12"/>
      <c r="AY99" s="12"/>
      <c r="AZ99" s="12"/>
      <c r="BA99" s="12"/>
      <c r="BB99" s="12"/>
      <c r="BC99">
        <f>IF(L99="未回答",0,1)</f>
        <v>0</v>
      </c>
    </row>
    <row r="100" spans="1:55">
      <c r="A100" s="12"/>
      <c r="B100" s="12"/>
      <c r="C100" s="12"/>
      <c r="D100" s="325"/>
      <c r="E100" s="341"/>
      <c r="F100" s="326"/>
      <c r="G100" s="325"/>
      <c r="H100" s="326"/>
      <c r="I100" s="318">
        <v>2</v>
      </c>
      <c r="J100" s="318"/>
      <c r="K100" s="318"/>
      <c r="L100" s="322" t="str">
        <f>IF(BC14=0,"未回答","回答済")</f>
        <v>未回答</v>
      </c>
      <c r="M100" s="322"/>
      <c r="N100" s="322"/>
      <c r="O100" s="322"/>
      <c r="P100" s="79"/>
      <c r="Q100" s="79"/>
      <c r="R100" s="79"/>
      <c r="AT100" s="80"/>
      <c r="AU100" s="12"/>
      <c r="AV100" s="12"/>
      <c r="AW100" s="12"/>
      <c r="AX100" s="12"/>
      <c r="AY100" s="12"/>
      <c r="AZ100" s="12"/>
      <c r="BA100" s="12"/>
      <c r="BB100" s="12"/>
      <c r="BC100">
        <f t="shared" ref="BC100:BC106" si="1">IF(L100="未回答",0,1)</f>
        <v>0</v>
      </c>
    </row>
    <row r="101" spans="1:55">
      <c r="A101" s="12"/>
      <c r="B101" s="12"/>
      <c r="C101" s="12"/>
      <c r="D101" s="325"/>
      <c r="E101" s="341"/>
      <c r="F101" s="326"/>
      <c r="G101" s="327"/>
      <c r="H101" s="328"/>
      <c r="I101" s="318">
        <v>3</v>
      </c>
      <c r="J101" s="318"/>
      <c r="K101" s="318"/>
      <c r="L101" s="322" t="str">
        <f>IF(BD16=-1,"未回答","回答済")</f>
        <v>未回答</v>
      </c>
      <c r="M101" s="322"/>
      <c r="N101" s="322"/>
      <c r="O101" s="322"/>
      <c r="P101" s="12"/>
      <c r="Q101" s="12"/>
      <c r="R101" s="12"/>
      <c r="AT101" s="12"/>
      <c r="AU101" s="12"/>
      <c r="AV101" s="12"/>
      <c r="AW101" s="12"/>
      <c r="AX101" s="12"/>
      <c r="AY101" s="12"/>
      <c r="AZ101" s="12"/>
      <c r="BA101" s="12"/>
      <c r="BB101" s="12"/>
      <c r="BC101">
        <f t="shared" si="1"/>
        <v>0</v>
      </c>
    </row>
    <row r="102" spans="1:55">
      <c r="A102" s="12"/>
      <c r="B102" s="12"/>
      <c r="C102" s="12"/>
      <c r="D102" s="325"/>
      <c r="E102" s="341"/>
      <c r="F102" s="326"/>
      <c r="G102" s="323" t="s">
        <v>7648</v>
      </c>
      <c r="H102" s="340"/>
      <c r="I102" s="340"/>
      <c r="J102" s="340"/>
      <c r="K102" s="324"/>
      <c r="L102" s="322" t="str">
        <f>IF(BC32=-1,"未回答","回答済")</f>
        <v>未回答</v>
      </c>
      <c r="M102" s="322"/>
      <c r="N102" s="322"/>
      <c r="O102" s="322"/>
      <c r="P102" s="12"/>
      <c r="Q102" s="12"/>
      <c r="R102" s="12"/>
      <c r="AT102" s="12"/>
      <c r="AU102" s="12"/>
      <c r="AV102" s="12"/>
      <c r="AW102" s="12"/>
      <c r="AX102" s="12"/>
      <c r="AY102" s="12"/>
      <c r="AZ102" s="12"/>
      <c r="BA102" s="12"/>
      <c r="BB102" s="12"/>
      <c r="BC102">
        <f t="shared" si="1"/>
        <v>0</v>
      </c>
    </row>
    <row r="103" spans="1:55">
      <c r="A103" s="12"/>
      <c r="B103" s="12"/>
      <c r="C103" s="12"/>
      <c r="D103" s="325"/>
      <c r="E103" s="341"/>
      <c r="F103" s="326"/>
      <c r="G103" s="343" t="s">
        <v>7649</v>
      </c>
      <c r="H103" s="344"/>
      <c r="I103" s="344"/>
      <c r="J103" s="344"/>
      <c r="K103" s="345"/>
      <c r="L103" s="322" t="str">
        <f>IF(BC44=-1,"未回答","回答済")</f>
        <v>未回答</v>
      </c>
      <c r="M103" s="322"/>
      <c r="N103" s="322"/>
      <c r="O103" s="322"/>
      <c r="P103" s="12"/>
      <c r="Q103" s="12"/>
      <c r="R103" s="12"/>
      <c r="AT103" s="12"/>
      <c r="AU103" s="12"/>
      <c r="AV103" s="12"/>
      <c r="AW103" s="12"/>
      <c r="AX103" s="12"/>
      <c r="AY103" s="12"/>
      <c r="AZ103" s="12"/>
      <c r="BA103" s="12"/>
      <c r="BB103" s="12"/>
      <c r="BC103">
        <f t="shared" si="1"/>
        <v>0</v>
      </c>
    </row>
    <row r="104" spans="1:55">
      <c r="D104" s="325"/>
      <c r="E104" s="341"/>
      <c r="F104" s="326"/>
      <c r="G104" s="343" t="s">
        <v>7650</v>
      </c>
      <c r="H104" s="344"/>
      <c r="I104" s="344"/>
      <c r="J104" s="344"/>
      <c r="K104" s="345"/>
      <c r="L104" s="322" t="str">
        <f>IF(BC66=-1,"未回答","回答済")</f>
        <v>未回答</v>
      </c>
      <c r="M104" s="322"/>
      <c r="N104" s="322"/>
      <c r="O104" s="322"/>
      <c r="BC104">
        <f t="shared" si="1"/>
        <v>0</v>
      </c>
    </row>
    <row r="105" spans="1:55">
      <c r="D105" s="325"/>
      <c r="E105" s="341"/>
      <c r="F105" s="326"/>
      <c r="G105" s="323" t="s">
        <v>7651</v>
      </c>
      <c r="H105" s="340"/>
      <c r="I105" s="340"/>
      <c r="J105" s="340"/>
      <c r="K105" s="324"/>
      <c r="L105" s="322" t="str">
        <f>IF(BC77=-1,"未回答","回答済")</f>
        <v>未回答</v>
      </c>
      <c r="M105" s="322"/>
      <c r="N105" s="322"/>
      <c r="O105" s="322"/>
      <c r="BC105">
        <f t="shared" si="1"/>
        <v>0</v>
      </c>
    </row>
    <row r="106" spans="1:55">
      <c r="D106" s="327"/>
      <c r="E106" s="342"/>
      <c r="F106" s="328"/>
      <c r="G106" s="343" t="s">
        <v>7652</v>
      </c>
      <c r="H106" s="344"/>
      <c r="I106" s="344"/>
      <c r="J106" s="344"/>
      <c r="K106" s="345"/>
      <c r="L106" s="322" t="str">
        <f>IF(BC94=-1,"未回答","回答済")</f>
        <v>未回答</v>
      </c>
      <c r="M106" s="322"/>
      <c r="N106" s="322"/>
      <c r="O106" s="322"/>
      <c r="BC106">
        <f t="shared" si="1"/>
        <v>0</v>
      </c>
    </row>
    <row r="109" spans="1:55">
      <c r="D109" s="338" t="str">
        <f>IF(OR(BC99=0,BC100=0,BC101=0,BC102=0,BC103=0,BC104=0,BC105=0,BC106=0),"未回答の項目があります。
記入漏れがないことをご確認ください。",IF('【Ⅰ～Ⅱ】全員回答'!BC66=1,"先頭「【Ⅳ】」で始まるシートに御回答をお願いします。",IF('【Ⅰ～Ⅱ】全員回答'!BC67=1,"先頭「【Ⅴ】」で始まるシートに御回答をお願いします。","調査は以上で全て終了です。御協力ありがとうございました。
記入漏れがないことを確認の上、Eメールに添付して1ページ目の回答送付先まで送信いただきますよう御協力をお願い致します。")))</f>
        <v>未回答の項目があります。
記入漏れがないことをご確認ください。</v>
      </c>
      <c r="E109" s="338"/>
      <c r="F109" s="338"/>
      <c r="G109" s="338"/>
      <c r="H109" s="338"/>
      <c r="I109" s="338"/>
      <c r="J109" s="338"/>
      <c r="K109" s="338"/>
      <c r="L109" s="338"/>
      <c r="M109" s="338"/>
      <c r="N109" s="338"/>
      <c r="O109" s="338"/>
      <c r="P109" s="338"/>
      <c r="Q109" s="338"/>
      <c r="R109" s="338"/>
      <c r="S109" s="338"/>
      <c r="T109" s="338"/>
      <c r="U109" s="338"/>
      <c r="V109" s="338"/>
      <c r="W109" s="338"/>
      <c r="X109" s="338"/>
      <c r="Y109" s="338"/>
      <c r="Z109" s="338"/>
      <c r="AA109" s="338"/>
      <c r="AB109" s="338"/>
      <c r="AC109" s="338"/>
      <c r="AD109" s="338"/>
      <c r="AE109" s="338"/>
      <c r="AF109" s="338"/>
      <c r="AG109" s="338"/>
      <c r="AH109" s="338"/>
      <c r="AI109" s="338"/>
      <c r="AJ109" s="338"/>
      <c r="AK109" s="338"/>
      <c r="AL109" s="338"/>
      <c r="AM109" s="338"/>
      <c r="AN109" s="338"/>
      <c r="AO109" s="338"/>
      <c r="AP109" s="338"/>
      <c r="AQ109" s="338"/>
      <c r="AR109" s="338"/>
      <c r="AS109" s="338"/>
      <c r="AT109" s="338"/>
      <c r="AU109" s="338"/>
      <c r="AV109" s="338"/>
      <c r="AW109" s="338"/>
      <c r="AX109" s="338"/>
      <c r="AY109" s="338"/>
      <c r="AZ109" s="338"/>
      <c r="BA109" s="338"/>
    </row>
    <row r="110" spans="1:55">
      <c r="D110" s="338"/>
      <c r="E110" s="338"/>
      <c r="F110" s="338"/>
      <c r="G110" s="338"/>
      <c r="H110" s="338"/>
      <c r="I110" s="338"/>
      <c r="J110" s="338"/>
      <c r="K110" s="338"/>
      <c r="L110" s="338"/>
      <c r="M110" s="338"/>
      <c r="N110" s="338"/>
      <c r="O110" s="338"/>
      <c r="P110" s="338"/>
      <c r="Q110" s="338"/>
      <c r="R110" s="338"/>
      <c r="S110" s="338"/>
      <c r="T110" s="338"/>
      <c r="U110" s="338"/>
      <c r="V110" s="338"/>
      <c r="W110" s="338"/>
      <c r="X110" s="338"/>
      <c r="Y110" s="338"/>
      <c r="Z110" s="338"/>
      <c r="AA110" s="338"/>
      <c r="AB110" s="338"/>
      <c r="AC110" s="338"/>
      <c r="AD110" s="338"/>
      <c r="AE110" s="338"/>
      <c r="AF110" s="338"/>
      <c r="AG110" s="338"/>
      <c r="AH110" s="338"/>
      <c r="AI110" s="338"/>
      <c r="AJ110" s="338"/>
      <c r="AK110" s="338"/>
      <c r="AL110" s="338"/>
      <c r="AM110" s="338"/>
      <c r="AN110" s="338"/>
      <c r="AO110" s="338"/>
      <c r="AP110" s="338"/>
      <c r="AQ110" s="338"/>
      <c r="AR110" s="338"/>
      <c r="AS110" s="338"/>
      <c r="AT110" s="338"/>
      <c r="AU110" s="338"/>
      <c r="AV110" s="338"/>
      <c r="AW110" s="338"/>
      <c r="AX110" s="338"/>
      <c r="AY110" s="338"/>
      <c r="AZ110" s="338"/>
      <c r="BA110" s="338"/>
    </row>
    <row r="112" spans="1:55">
      <c r="D112" s="339"/>
      <c r="E112" s="339"/>
      <c r="F112" s="339"/>
      <c r="G112" s="339"/>
      <c r="H112" s="339"/>
      <c r="I112" s="339"/>
      <c r="J112" s="339"/>
      <c r="K112" s="339"/>
      <c r="L112" s="339"/>
      <c r="M112" s="339"/>
      <c r="N112" s="339"/>
      <c r="O112" s="339"/>
      <c r="P112" s="339"/>
      <c r="Q112" s="339"/>
      <c r="R112" s="339"/>
      <c r="S112" s="339"/>
      <c r="T112" s="339"/>
      <c r="U112" s="339"/>
      <c r="V112" s="339"/>
      <c r="W112" s="339"/>
      <c r="X112" s="339"/>
      <c r="Y112" s="339"/>
      <c r="Z112" s="339"/>
      <c r="AA112" s="339"/>
      <c r="AB112" s="339"/>
      <c r="AC112" s="339"/>
      <c r="AD112" s="339"/>
      <c r="AE112" s="339"/>
      <c r="AF112" s="339"/>
      <c r="AG112" s="339"/>
      <c r="AH112" s="339"/>
      <c r="AI112" s="339"/>
      <c r="AJ112" s="339"/>
      <c r="AK112" s="339"/>
      <c r="AL112" s="339"/>
      <c r="AM112" s="339"/>
      <c r="AN112" s="339"/>
      <c r="AO112" s="339"/>
      <c r="AP112" s="339"/>
      <c r="AQ112" s="339"/>
      <c r="AR112" s="339"/>
      <c r="AS112" s="339"/>
      <c r="AT112" s="339"/>
      <c r="AU112" s="339"/>
      <c r="AV112" s="339"/>
      <c r="AW112" s="339"/>
      <c r="AX112" s="339"/>
      <c r="AY112" s="339"/>
      <c r="AZ112" s="339"/>
      <c r="BA112" s="339"/>
    </row>
    <row r="113" spans="4:53">
      <c r="D113" s="339"/>
      <c r="E113" s="339"/>
      <c r="F113" s="339"/>
      <c r="G113" s="339"/>
      <c r="H113" s="339"/>
      <c r="I113" s="339"/>
      <c r="J113" s="339"/>
      <c r="K113" s="339"/>
      <c r="L113" s="339"/>
      <c r="M113" s="339"/>
      <c r="N113" s="339"/>
      <c r="O113" s="339"/>
      <c r="P113" s="339"/>
      <c r="Q113" s="339"/>
      <c r="R113" s="339"/>
      <c r="S113" s="339"/>
      <c r="T113" s="339"/>
      <c r="U113" s="339"/>
      <c r="V113" s="339"/>
      <c r="W113" s="339"/>
      <c r="X113" s="339"/>
      <c r="Y113" s="339"/>
      <c r="Z113" s="339"/>
      <c r="AA113" s="339"/>
      <c r="AB113" s="339"/>
      <c r="AC113" s="339"/>
      <c r="AD113" s="339"/>
      <c r="AE113" s="339"/>
      <c r="AF113" s="339"/>
      <c r="AG113" s="339"/>
      <c r="AH113" s="339"/>
      <c r="AI113" s="339"/>
      <c r="AJ113" s="339"/>
      <c r="AK113" s="339"/>
      <c r="AL113" s="339"/>
      <c r="AM113" s="339"/>
      <c r="AN113" s="339"/>
      <c r="AO113" s="339"/>
      <c r="AP113" s="339"/>
      <c r="AQ113" s="339"/>
      <c r="AR113" s="339"/>
      <c r="AS113" s="339"/>
      <c r="AT113" s="339"/>
      <c r="AU113" s="339"/>
      <c r="AV113" s="339"/>
      <c r="AW113" s="339"/>
      <c r="AX113" s="339"/>
      <c r="AY113" s="339"/>
      <c r="AZ113" s="339"/>
      <c r="BA113" s="339"/>
    </row>
    <row r="276" spans="1:54">
      <c r="A276" s="69" t="s">
        <v>5905</v>
      </c>
    </row>
    <row r="277" spans="1:54">
      <c r="A277" s="156">
        <f>AR13</f>
        <v>0</v>
      </c>
      <c r="B277" s="157">
        <f>AR14</f>
        <v>0</v>
      </c>
      <c r="C277" s="157" t="e">
        <f>#REF!</f>
        <v>#REF!</v>
      </c>
      <c r="D277" s="158">
        <f>W16</f>
        <v>0</v>
      </c>
      <c r="E277" s="157">
        <f>W17</f>
        <v>0</v>
      </c>
      <c r="F277" s="158">
        <f>AN17</f>
        <v>0</v>
      </c>
      <c r="G277" s="157">
        <f>W18</f>
        <v>0</v>
      </c>
      <c r="H277" s="158">
        <f>AN18</f>
        <v>0</v>
      </c>
      <c r="I277" s="157">
        <f>W19</f>
        <v>0</v>
      </c>
      <c r="J277" s="158">
        <f>AN19</f>
        <v>0</v>
      </c>
      <c r="K277" s="157">
        <f>W20</f>
        <v>0</v>
      </c>
      <c r="L277" s="158">
        <f>AN20</f>
        <v>0</v>
      </c>
      <c r="M277" s="157">
        <f>W21</f>
        <v>0</v>
      </c>
      <c r="N277" s="158">
        <f>AN21</f>
        <v>0</v>
      </c>
      <c r="O277" s="157">
        <f>W22</f>
        <v>0</v>
      </c>
      <c r="P277" s="158">
        <f>AN22</f>
        <v>0</v>
      </c>
      <c r="Q277" s="157">
        <f>W23</f>
        <v>0</v>
      </c>
      <c r="R277" s="158">
        <f>AN23</f>
        <v>0</v>
      </c>
      <c r="S277" s="157">
        <f>W24</f>
        <v>0</v>
      </c>
      <c r="T277" s="158">
        <f>AN24</f>
        <v>0</v>
      </c>
      <c r="U277" s="157">
        <f>W25</f>
        <v>0</v>
      </c>
      <c r="V277" s="159">
        <f>AN25</f>
        <v>0</v>
      </c>
      <c r="W277" s="160">
        <f>AO32</f>
        <v>0</v>
      </c>
      <c r="X277" s="158">
        <f>AO33</f>
        <v>0</v>
      </c>
      <c r="Y277" s="158">
        <f>AR32</f>
        <v>0</v>
      </c>
      <c r="Z277" s="161">
        <f>AR34</f>
        <v>0</v>
      </c>
      <c r="AA277" s="161">
        <f>AR35</f>
        <v>0</v>
      </c>
      <c r="AB277" s="162" t="e">
        <f>#REF!</f>
        <v>#REF!</v>
      </c>
      <c r="AC277" s="160">
        <f>N40</f>
        <v>0</v>
      </c>
      <c r="AD277" s="158">
        <f>R40</f>
        <v>0</v>
      </c>
      <c r="AE277" s="158">
        <f>V40</f>
        <v>0</v>
      </c>
      <c r="AF277" s="158">
        <f>Z40</f>
        <v>0</v>
      </c>
      <c r="AG277" s="158">
        <f>AD40</f>
        <v>0</v>
      </c>
      <c r="AH277" s="158">
        <f>AH40</f>
        <v>0</v>
      </c>
      <c r="AI277" s="158">
        <f>AL40</f>
        <v>0</v>
      </c>
      <c r="AJ277" s="158">
        <f>AP40</f>
        <v>0</v>
      </c>
      <c r="AK277" s="158">
        <f>AT40</f>
        <v>0</v>
      </c>
      <c r="AL277" s="158">
        <f>N41</f>
        <v>0</v>
      </c>
      <c r="AM277" s="158">
        <f>R41</f>
        <v>0</v>
      </c>
      <c r="AN277" s="158">
        <f>V41</f>
        <v>0</v>
      </c>
      <c r="AO277" s="158">
        <f>Z41</f>
        <v>0</v>
      </c>
      <c r="AP277" s="158">
        <f>AD41</f>
        <v>0</v>
      </c>
      <c r="AQ277" s="158">
        <f>AH41</f>
        <v>0</v>
      </c>
      <c r="AR277" s="158">
        <f>AL41</f>
        <v>0</v>
      </c>
      <c r="AS277" s="158">
        <f>AP41</f>
        <v>0</v>
      </c>
      <c r="AT277" s="158">
        <f>AT41</f>
        <v>0</v>
      </c>
      <c r="AU277" s="158">
        <f>N42</f>
        <v>0</v>
      </c>
      <c r="AV277" s="158">
        <f>R42</f>
        <v>0</v>
      </c>
      <c r="AW277" s="158">
        <f>V42</f>
        <v>0</v>
      </c>
      <c r="AX277" s="158">
        <f>Z42</f>
        <v>0</v>
      </c>
      <c r="AY277" s="158">
        <f>AD42</f>
        <v>0</v>
      </c>
      <c r="AZ277" s="158">
        <f>AH42</f>
        <v>0</v>
      </c>
      <c r="BA277" s="158">
        <f>AL42</f>
        <v>0</v>
      </c>
      <c r="BB277" s="158">
        <f>AP42</f>
        <v>0</v>
      </c>
    </row>
    <row r="278" spans="1:54">
      <c r="A278" s="160">
        <f>W72</f>
        <v>0</v>
      </c>
      <c r="B278" s="158">
        <f>W73</f>
        <v>0</v>
      </c>
      <c r="C278" s="158">
        <f>W74</f>
        <v>0</v>
      </c>
      <c r="D278" s="158">
        <f>W75</f>
        <v>0</v>
      </c>
      <c r="E278" s="158">
        <f>W76</f>
        <v>0</v>
      </c>
      <c r="F278" s="158">
        <f>W77</f>
        <v>0</v>
      </c>
      <c r="G278" s="158">
        <f>AS72</f>
        <v>0</v>
      </c>
      <c r="H278" s="158">
        <f>AS73</f>
        <v>0</v>
      </c>
      <c r="I278" s="158">
        <f>AS74</f>
        <v>0</v>
      </c>
      <c r="J278" s="158">
        <f>AS75</f>
        <v>0</v>
      </c>
      <c r="K278" s="158">
        <f>AS76</f>
        <v>0</v>
      </c>
      <c r="L278" s="159">
        <f>AS77</f>
        <v>0</v>
      </c>
      <c r="M278" s="163" t="e">
        <f>#REF!</f>
        <v>#REF!</v>
      </c>
      <c r="N278" s="161" t="e">
        <f>#REF!</f>
        <v>#REF!</v>
      </c>
      <c r="O278" s="161" t="e">
        <f>#REF!</f>
        <v>#REF!</v>
      </c>
      <c r="P278" s="161" t="e">
        <f>#REF!</f>
        <v>#REF!</v>
      </c>
      <c r="Q278" s="161" t="e">
        <f>#REF!</f>
        <v>#REF!</v>
      </c>
      <c r="R278" s="161" t="e">
        <f>#REF!</f>
        <v>#REF!</v>
      </c>
      <c r="S278" s="161" t="e">
        <f>#REF!</f>
        <v>#REF!</v>
      </c>
      <c r="T278" s="161" t="e">
        <f>#REF!</f>
        <v>#REF!</v>
      </c>
      <c r="U278" s="161" t="e">
        <f>#REF!</f>
        <v>#REF!</v>
      </c>
      <c r="V278" s="162" t="e">
        <f>#REF!</f>
        <v>#REF!</v>
      </c>
      <c r="W278" s="163">
        <f>R88</f>
        <v>0</v>
      </c>
      <c r="X278" s="161">
        <f>R89</f>
        <v>0</v>
      </c>
      <c r="Y278" s="161">
        <f>R90</f>
        <v>0</v>
      </c>
      <c r="Z278" s="161">
        <f>R91</f>
        <v>0</v>
      </c>
      <c r="AA278" s="161">
        <f>R92</f>
        <v>0</v>
      </c>
      <c r="AB278" s="161">
        <f>R93</f>
        <v>0</v>
      </c>
      <c r="AC278" s="162">
        <f>R94</f>
        <v>0</v>
      </c>
      <c r="AD278" s="160" t="e">
        <f>#REF!</f>
        <v>#REF!</v>
      </c>
      <c r="AE278" s="158" t="e">
        <f>#REF!</f>
        <v>#REF!</v>
      </c>
      <c r="AF278" s="159" t="e">
        <f>#REF!</f>
        <v>#REF!</v>
      </c>
      <c r="AG278" s="69" t="s">
        <v>5983</v>
      </c>
    </row>
    <row r="283" spans="1:54">
      <c r="A283" s="69">
        <v>1</v>
      </c>
      <c r="B283" s="69">
        <v>2</v>
      </c>
      <c r="C283" s="69">
        <v>3</v>
      </c>
      <c r="D283" s="69">
        <v>4</v>
      </c>
      <c r="E283" s="69">
        <v>5</v>
      </c>
      <c r="F283" s="69">
        <v>6</v>
      </c>
      <c r="G283" s="69">
        <v>7</v>
      </c>
      <c r="H283" s="69">
        <v>8</v>
      </c>
      <c r="I283" s="69">
        <v>9</v>
      </c>
      <c r="J283" s="69">
        <v>10</v>
      </c>
      <c r="K283" s="69">
        <v>11</v>
      </c>
      <c r="L283" s="69">
        <v>12</v>
      </c>
      <c r="M283" s="69">
        <v>13</v>
      </c>
      <c r="N283" s="69">
        <v>14</v>
      </c>
      <c r="O283" s="69">
        <v>15</v>
      </c>
      <c r="P283" s="69">
        <v>16</v>
      </c>
      <c r="Q283" s="69">
        <v>17</v>
      </c>
      <c r="R283" s="69">
        <v>18</v>
      </c>
      <c r="S283" s="69">
        <v>19</v>
      </c>
      <c r="T283" s="69">
        <v>20</v>
      </c>
      <c r="U283" s="69">
        <v>21</v>
      </c>
      <c r="V283" s="69">
        <v>22</v>
      </c>
      <c r="W283" s="69">
        <v>23</v>
      </c>
      <c r="X283" s="69">
        <v>24</v>
      </c>
      <c r="Y283" s="69">
        <v>25</v>
      </c>
      <c r="Z283" s="69">
        <v>26</v>
      </c>
      <c r="AA283" s="69">
        <v>27</v>
      </c>
      <c r="AB283" s="69">
        <v>28</v>
      </c>
      <c r="AC283" s="69">
        <v>29</v>
      </c>
      <c r="AD283" s="69">
        <v>30</v>
      </c>
      <c r="AE283" s="69">
        <v>31</v>
      </c>
      <c r="AF283" s="69">
        <v>32</v>
      </c>
      <c r="AG283" s="69">
        <v>33</v>
      </c>
      <c r="AH283" s="69">
        <v>34</v>
      </c>
      <c r="AI283" s="69">
        <v>35</v>
      </c>
      <c r="AJ283" s="69">
        <v>36</v>
      </c>
      <c r="AK283" s="69">
        <v>37</v>
      </c>
      <c r="AL283" s="69">
        <v>38</v>
      </c>
      <c r="AM283" s="69">
        <v>39</v>
      </c>
      <c r="AN283" s="69">
        <v>40</v>
      </c>
      <c r="AO283" s="69">
        <v>41</v>
      </c>
      <c r="AP283" s="69">
        <v>42</v>
      </c>
      <c r="AQ283" s="69">
        <v>43</v>
      </c>
      <c r="AR283" s="69">
        <v>44</v>
      </c>
      <c r="AS283" s="69">
        <v>45</v>
      </c>
      <c r="AT283" s="69">
        <v>46</v>
      </c>
      <c r="AU283" s="69">
        <v>47</v>
      </c>
    </row>
    <row r="284" spans="1:54">
      <c r="A284" s="69" t="s">
        <v>8</v>
      </c>
      <c r="B284" s="69" t="s">
        <v>5984</v>
      </c>
      <c r="C284" s="69" t="s">
        <v>997</v>
      </c>
      <c r="D284" s="69" t="s">
        <v>1099</v>
      </c>
      <c r="E284" s="69" t="s">
        <v>1207</v>
      </c>
      <c r="F284" s="69" t="s">
        <v>1285</v>
      </c>
      <c r="G284" s="69" t="s">
        <v>1393</v>
      </c>
      <c r="H284" s="69" t="s">
        <v>1569</v>
      </c>
      <c r="I284" s="69" t="s">
        <v>1704</v>
      </c>
      <c r="J284" s="69" t="s">
        <v>1782</v>
      </c>
      <c r="K284" s="69" t="s">
        <v>1888</v>
      </c>
      <c r="L284" s="69" t="s">
        <v>2078</v>
      </c>
      <c r="M284" s="69" t="s">
        <v>2242</v>
      </c>
      <c r="N284" s="69" t="s">
        <v>2431</v>
      </c>
      <c r="O284" s="69" t="s">
        <v>2533</v>
      </c>
      <c r="P284" s="69" t="s">
        <v>2626</v>
      </c>
      <c r="Q284" s="69" t="s">
        <v>2672</v>
      </c>
      <c r="R284" s="69" t="s">
        <v>2732</v>
      </c>
      <c r="S284" s="69" t="s">
        <v>2784</v>
      </c>
      <c r="T284" s="69" t="s">
        <v>2865</v>
      </c>
      <c r="U284" s="69" t="s">
        <v>3095</v>
      </c>
      <c r="V284" s="69" t="s">
        <v>3221</v>
      </c>
      <c r="W284" s="69" t="s">
        <v>3325</v>
      </c>
      <c r="X284" s="69" t="s">
        <v>3488</v>
      </c>
      <c r="Y284" s="69" t="s">
        <v>3574</v>
      </c>
      <c r="Z284" s="69" t="s">
        <v>3634</v>
      </c>
      <c r="AA284" s="69" t="s">
        <v>3715</v>
      </c>
      <c r="AB284" s="69" t="s">
        <v>3846</v>
      </c>
      <c r="AC284" s="69" t="s">
        <v>3969</v>
      </c>
      <c r="AD284" s="69" t="s">
        <v>4086</v>
      </c>
      <c r="AE284" s="69" t="s">
        <v>4174</v>
      </c>
      <c r="AF284" s="69" t="s">
        <v>4287</v>
      </c>
      <c r="AG284" s="69" t="s">
        <v>4370</v>
      </c>
      <c r="AH284" s="69" t="s">
        <v>4439</v>
      </c>
      <c r="AI284" s="69" t="s">
        <v>4499</v>
      </c>
      <c r="AJ284" s="69" t="s">
        <v>4573</v>
      </c>
      <c r="AK284" s="69" t="s">
        <v>4627</v>
      </c>
      <c r="AL284" s="69" t="s">
        <v>4688</v>
      </c>
      <c r="AM284" s="69" t="s">
        <v>4792</v>
      </c>
      <c r="AN284" s="69" t="s">
        <v>4972</v>
      </c>
      <c r="AO284" s="69" t="s">
        <v>5034</v>
      </c>
      <c r="AP284" s="69" t="s">
        <v>5099</v>
      </c>
      <c r="AQ284" s="69" t="s">
        <v>5231</v>
      </c>
      <c r="AR284" s="69" t="s">
        <v>5985</v>
      </c>
      <c r="AS284" s="69" t="s">
        <v>5366</v>
      </c>
      <c r="AT284" s="69" t="s">
        <v>5496</v>
      </c>
      <c r="AU284" s="69" t="s">
        <v>4229</v>
      </c>
    </row>
    <row r="285" spans="1:54">
      <c r="A285" s="69" t="s">
        <v>5621</v>
      </c>
      <c r="B285" s="69" t="s">
        <v>5622</v>
      </c>
      <c r="C285" s="69" t="s">
        <v>5986</v>
      </c>
      <c r="D285" s="69" t="s">
        <v>5987</v>
      </c>
      <c r="E285" s="69" t="s">
        <v>5988</v>
      </c>
      <c r="F285" s="69" t="s">
        <v>5989</v>
      </c>
      <c r="G285" s="69" t="s">
        <v>5990</v>
      </c>
      <c r="H285" s="69" t="s">
        <v>5991</v>
      </c>
      <c r="I285" s="69" t="s">
        <v>5992</v>
      </c>
      <c r="J285" s="69" t="s">
        <v>5993</v>
      </c>
      <c r="K285" s="69" t="s">
        <v>5994</v>
      </c>
      <c r="L285" s="69" t="s">
        <v>5995</v>
      </c>
      <c r="M285" s="69" t="s">
        <v>5996</v>
      </c>
      <c r="N285" s="69" t="s">
        <v>5997</v>
      </c>
      <c r="O285" s="69" t="s">
        <v>5998</v>
      </c>
      <c r="P285" s="69" t="s">
        <v>5999</v>
      </c>
      <c r="Q285" s="69" t="s">
        <v>6000</v>
      </c>
      <c r="R285" s="69" t="s">
        <v>6001</v>
      </c>
      <c r="S285" s="69" t="s">
        <v>6002</v>
      </c>
      <c r="T285" s="69" t="s">
        <v>6003</v>
      </c>
      <c r="U285" s="69" t="s">
        <v>6004</v>
      </c>
      <c r="V285" s="69" t="s">
        <v>6005</v>
      </c>
      <c r="W285" s="69" t="s">
        <v>6006</v>
      </c>
      <c r="X285" s="69" t="s">
        <v>6007</v>
      </c>
      <c r="Y285" s="69" t="s">
        <v>6008</v>
      </c>
      <c r="Z285" s="69" t="s">
        <v>6009</v>
      </c>
      <c r="AA285" s="69" t="s">
        <v>6010</v>
      </c>
      <c r="AB285" s="69" t="s">
        <v>6011</v>
      </c>
      <c r="AC285" s="69" t="s">
        <v>6012</v>
      </c>
      <c r="AD285" s="69" t="s">
        <v>6013</v>
      </c>
      <c r="AE285" s="69" t="s">
        <v>6014</v>
      </c>
      <c r="AF285" s="69" t="s">
        <v>6015</v>
      </c>
      <c r="AG285" s="69" t="s">
        <v>6016</v>
      </c>
      <c r="AH285" s="69" t="s">
        <v>6017</v>
      </c>
      <c r="AI285" s="69" t="s">
        <v>6018</v>
      </c>
      <c r="AJ285" s="69" t="s">
        <v>6019</v>
      </c>
      <c r="AK285" s="69" t="s">
        <v>6020</v>
      </c>
      <c r="AL285" s="69" t="s">
        <v>6021</v>
      </c>
      <c r="AM285" s="69" t="s">
        <v>6022</v>
      </c>
      <c r="AN285" s="69" t="s">
        <v>6023</v>
      </c>
      <c r="AO285" s="69" t="s">
        <v>6024</v>
      </c>
      <c r="AP285" s="69" t="s">
        <v>6025</v>
      </c>
      <c r="AQ285" s="69" t="s">
        <v>6026</v>
      </c>
      <c r="AR285" s="69" t="s">
        <v>6027</v>
      </c>
      <c r="AS285" s="69" t="s">
        <v>6028</v>
      </c>
      <c r="AT285" s="69" t="s">
        <v>6029</v>
      </c>
      <c r="AU285" s="69" t="s">
        <v>6030</v>
      </c>
    </row>
    <row r="286" spans="1:54">
      <c r="A286" s="69" t="s">
        <v>5623</v>
      </c>
      <c r="B286" s="69" t="s">
        <v>5624</v>
      </c>
      <c r="C286" s="69" t="s">
        <v>6031</v>
      </c>
      <c r="D286" s="69" t="s">
        <v>6032</v>
      </c>
      <c r="E286" s="69" t="s">
        <v>6033</v>
      </c>
      <c r="F286" s="69" t="s">
        <v>6034</v>
      </c>
      <c r="G286" s="69" t="s">
        <v>6035</v>
      </c>
      <c r="H286" s="69" t="s">
        <v>6036</v>
      </c>
      <c r="I286" s="69" t="s">
        <v>6037</v>
      </c>
      <c r="J286" s="69" t="s">
        <v>6038</v>
      </c>
      <c r="K286" s="69" t="s">
        <v>6039</v>
      </c>
      <c r="L286" s="69" t="s">
        <v>6040</v>
      </c>
      <c r="M286" s="69" t="s">
        <v>6041</v>
      </c>
      <c r="N286" s="69" t="s">
        <v>6042</v>
      </c>
      <c r="O286" s="69" t="s">
        <v>6043</v>
      </c>
      <c r="P286" s="69" t="s">
        <v>6044</v>
      </c>
      <c r="Q286" s="69" t="s">
        <v>6045</v>
      </c>
      <c r="R286" s="69" t="s">
        <v>6046</v>
      </c>
      <c r="S286" s="69" t="s">
        <v>6047</v>
      </c>
      <c r="T286" s="69" t="s">
        <v>6048</v>
      </c>
      <c r="U286" s="69" t="s">
        <v>6049</v>
      </c>
      <c r="V286" s="69" t="s">
        <v>6050</v>
      </c>
      <c r="W286" s="69" t="s">
        <v>6051</v>
      </c>
      <c r="X286" s="69" t="s">
        <v>6052</v>
      </c>
      <c r="Y286" s="69" t="s">
        <v>6053</v>
      </c>
      <c r="Z286" s="69" t="s">
        <v>6054</v>
      </c>
      <c r="AA286" s="69" t="s">
        <v>6055</v>
      </c>
      <c r="AB286" s="69" t="s">
        <v>6056</v>
      </c>
      <c r="AC286" s="69" t="s">
        <v>6057</v>
      </c>
      <c r="AD286" s="69" t="s">
        <v>6058</v>
      </c>
      <c r="AE286" s="69" t="s">
        <v>6059</v>
      </c>
      <c r="AF286" s="69" t="s">
        <v>6060</v>
      </c>
      <c r="AG286" s="69" t="s">
        <v>6061</v>
      </c>
      <c r="AH286" s="69" t="s">
        <v>6062</v>
      </c>
      <c r="AI286" s="69" t="s">
        <v>6063</v>
      </c>
      <c r="AJ286" s="69" t="s">
        <v>6064</v>
      </c>
      <c r="AK286" s="69" t="s">
        <v>6065</v>
      </c>
      <c r="AL286" s="69" t="s">
        <v>6066</v>
      </c>
      <c r="AM286" s="69" t="s">
        <v>6067</v>
      </c>
      <c r="AN286" s="69" t="s">
        <v>6068</v>
      </c>
      <c r="AO286" s="69" t="s">
        <v>6069</v>
      </c>
      <c r="AP286" s="69" t="s">
        <v>6070</v>
      </c>
      <c r="AQ286" s="69" t="s">
        <v>6071</v>
      </c>
      <c r="AR286" s="69" t="s">
        <v>6072</v>
      </c>
      <c r="AS286" s="69" t="s">
        <v>6073</v>
      </c>
      <c r="AT286" s="69" t="s">
        <v>6074</v>
      </c>
      <c r="AU286" s="69" t="s">
        <v>6075</v>
      </c>
    </row>
    <row r="287" spans="1:54">
      <c r="A287" s="69" t="s">
        <v>5625</v>
      </c>
      <c r="B287" s="69" t="s">
        <v>5626</v>
      </c>
      <c r="C287" s="69" t="s">
        <v>6076</v>
      </c>
      <c r="D287" s="69" t="s">
        <v>6077</v>
      </c>
      <c r="E287" s="69" t="s">
        <v>6078</v>
      </c>
      <c r="F287" s="69" t="s">
        <v>6079</v>
      </c>
      <c r="G287" s="69" t="s">
        <v>6080</v>
      </c>
      <c r="H287" s="69" t="s">
        <v>6081</v>
      </c>
      <c r="I287" s="69" t="s">
        <v>6082</v>
      </c>
      <c r="J287" s="69" t="s">
        <v>6083</v>
      </c>
      <c r="K287" s="69" t="s">
        <v>6084</v>
      </c>
      <c r="L287" s="69" t="s">
        <v>6085</v>
      </c>
      <c r="M287" s="69" t="s">
        <v>6086</v>
      </c>
      <c r="N287" s="69" t="s">
        <v>6087</v>
      </c>
      <c r="O287" s="69" t="s">
        <v>6088</v>
      </c>
      <c r="P287" s="69" t="s">
        <v>6089</v>
      </c>
      <c r="Q287" s="69" t="s">
        <v>6090</v>
      </c>
      <c r="R287" s="69" t="s">
        <v>6091</v>
      </c>
      <c r="S287" s="69" t="s">
        <v>6092</v>
      </c>
      <c r="T287" s="69" t="s">
        <v>6093</v>
      </c>
      <c r="U287" s="69" t="s">
        <v>6094</v>
      </c>
      <c r="V287" s="69" t="s">
        <v>6095</v>
      </c>
      <c r="W287" s="69" t="s">
        <v>6096</v>
      </c>
      <c r="X287" s="69" t="s">
        <v>6097</v>
      </c>
      <c r="Y287" s="69" t="s">
        <v>6098</v>
      </c>
      <c r="Z287" s="69" t="s">
        <v>6099</v>
      </c>
      <c r="AA287" s="69" t="s">
        <v>6100</v>
      </c>
      <c r="AB287" s="69" t="s">
        <v>6101</v>
      </c>
      <c r="AC287" s="69" t="s">
        <v>6102</v>
      </c>
      <c r="AD287" s="69" t="s">
        <v>6103</v>
      </c>
      <c r="AE287" s="69" t="s">
        <v>6104</v>
      </c>
      <c r="AF287" s="69" t="s">
        <v>6105</v>
      </c>
      <c r="AG287" s="69" t="s">
        <v>6106</v>
      </c>
      <c r="AH287" s="69" t="s">
        <v>6107</v>
      </c>
      <c r="AI287" s="69" t="s">
        <v>6108</v>
      </c>
      <c r="AJ287" s="69" t="s">
        <v>6109</v>
      </c>
      <c r="AK287" s="69" t="s">
        <v>6110</v>
      </c>
      <c r="AL287" s="69" t="s">
        <v>6111</v>
      </c>
      <c r="AM287" s="69" t="s">
        <v>6112</v>
      </c>
      <c r="AN287" s="69" t="s">
        <v>6113</v>
      </c>
      <c r="AO287" s="69" t="s">
        <v>6114</v>
      </c>
      <c r="AP287" s="69" t="s">
        <v>6115</v>
      </c>
      <c r="AQ287" s="69" t="s">
        <v>6116</v>
      </c>
      <c r="AR287" s="69" t="s">
        <v>6117</v>
      </c>
      <c r="AS287" s="69" t="s">
        <v>6118</v>
      </c>
      <c r="AT287" s="69" t="s">
        <v>6119</v>
      </c>
      <c r="AU287" s="69" t="s">
        <v>6120</v>
      </c>
    </row>
    <row r="288" spans="1:54">
      <c r="A288" s="69" t="s">
        <v>5627</v>
      </c>
      <c r="B288" s="69" t="s">
        <v>5628</v>
      </c>
      <c r="C288" s="69" t="s">
        <v>6121</v>
      </c>
      <c r="D288" s="69" t="s">
        <v>6122</v>
      </c>
      <c r="E288" s="69" t="s">
        <v>6123</v>
      </c>
      <c r="F288" s="69" t="s">
        <v>6124</v>
      </c>
      <c r="G288" s="69" t="s">
        <v>6125</v>
      </c>
      <c r="H288" s="69" t="s">
        <v>6126</v>
      </c>
      <c r="I288" s="69" t="s">
        <v>6127</v>
      </c>
      <c r="J288" s="69" t="s">
        <v>6128</v>
      </c>
      <c r="K288" s="69" t="s">
        <v>6129</v>
      </c>
      <c r="L288" s="69" t="s">
        <v>6130</v>
      </c>
      <c r="M288" s="69" t="s">
        <v>6131</v>
      </c>
      <c r="N288" s="69" t="s">
        <v>6132</v>
      </c>
      <c r="O288" s="69" t="s">
        <v>6133</v>
      </c>
      <c r="P288" s="69" t="s">
        <v>6134</v>
      </c>
      <c r="Q288" s="69" t="s">
        <v>6135</v>
      </c>
      <c r="R288" s="69" t="s">
        <v>6136</v>
      </c>
      <c r="S288" s="69" t="s">
        <v>6137</v>
      </c>
      <c r="T288" s="69" t="s">
        <v>6138</v>
      </c>
      <c r="U288" s="69" t="s">
        <v>6139</v>
      </c>
      <c r="V288" s="69" t="s">
        <v>6140</v>
      </c>
      <c r="W288" s="69" t="s">
        <v>6141</v>
      </c>
      <c r="X288" s="69" t="s">
        <v>6142</v>
      </c>
      <c r="Y288" s="69" t="s">
        <v>6143</v>
      </c>
      <c r="Z288" s="69" t="s">
        <v>6144</v>
      </c>
      <c r="AA288" s="69" t="s">
        <v>6145</v>
      </c>
      <c r="AB288" s="69" t="s">
        <v>6146</v>
      </c>
      <c r="AC288" s="69" t="s">
        <v>6147</v>
      </c>
      <c r="AD288" s="69" t="s">
        <v>6148</v>
      </c>
      <c r="AE288" s="69" t="s">
        <v>6149</v>
      </c>
      <c r="AF288" s="69" t="s">
        <v>6150</v>
      </c>
      <c r="AG288" s="69" t="s">
        <v>6151</v>
      </c>
      <c r="AH288" s="69" t="s">
        <v>6152</v>
      </c>
      <c r="AI288" s="69" t="s">
        <v>6153</v>
      </c>
      <c r="AJ288" s="69" t="s">
        <v>6154</v>
      </c>
      <c r="AK288" s="69" t="s">
        <v>6155</v>
      </c>
      <c r="AL288" s="69" t="s">
        <v>6156</v>
      </c>
      <c r="AM288" s="69" t="s">
        <v>6157</v>
      </c>
      <c r="AN288" s="69" t="s">
        <v>6158</v>
      </c>
      <c r="AO288" s="69" t="s">
        <v>6159</v>
      </c>
      <c r="AP288" s="69" t="s">
        <v>6160</v>
      </c>
      <c r="AQ288" s="69" t="s">
        <v>6161</v>
      </c>
      <c r="AR288" s="69" t="s">
        <v>6162</v>
      </c>
      <c r="AS288" s="69" t="s">
        <v>6163</v>
      </c>
      <c r="AT288" s="69" t="s">
        <v>6164</v>
      </c>
      <c r="AU288" s="69" t="s">
        <v>6165</v>
      </c>
    </row>
    <row r="289" spans="1:47">
      <c r="A289" s="69" t="s">
        <v>5629</v>
      </c>
      <c r="B289" s="69" t="s">
        <v>5630</v>
      </c>
      <c r="C289" s="69" t="s">
        <v>6166</v>
      </c>
      <c r="D289" s="69" t="s">
        <v>6167</v>
      </c>
      <c r="E289" s="69" t="s">
        <v>6168</v>
      </c>
      <c r="F289" s="69" t="s">
        <v>6169</v>
      </c>
      <c r="G289" s="69" t="s">
        <v>6170</v>
      </c>
      <c r="H289" s="69" t="s">
        <v>6171</v>
      </c>
      <c r="I289" s="69" t="s">
        <v>6172</v>
      </c>
      <c r="J289" s="69" t="s">
        <v>6173</v>
      </c>
      <c r="K289" s="69" t="s">
        <v>6174</v>
      </c>
      <c r="L289" s="69" t="s">
        <v>6175</v>
      </c>
      <c r="M289" s="69" t="s">
        <v>6176</v>
      </c>
      <c r="N289" s="69" t="s">
        <v>6177</v>
      </c>
      <c r="O289" s="69" t="s">
        <v>6178</v>
      </c>
      <c r="P289" s="69" t="s">
        <v>6179</v>
      </c>
      <c r="Q289" s="69" t="s">
        <v>6180</v>
      </c>
      <c r="R289" s="69" t="s">
        <v>6181</v>
      </c>
      <c r="S289" s="69" t="s">
        <v>6182</v>
      </c>
      <c r="T289" s="69" t="s">
        <v>6183</v>
      </c>
      <c r="U289" s="69" t="s">
        <v>6184</v>
      </c>
      <c r="V289" s="69" t="s">
        <v>6185</v>
      </c>
      <c r="W289" s="69" t="s">
        <v>6186</v>
      </c>
      <c r="X289" s="69" t="s">
        <v>6187</v>
      </c>
      <c r="Y289" s="69" t="s">
        <v>6188</v>
      </c>
      <c r="Z289" s="69" t="s">
        <v>6189</v>
      </c>
      <c r="AA289" s="69" t="s">
        <v>6190</v>
      </c>
      <c r="AB289" s="69" t="s">
        <v>6191</v>
      </c>
      <c r="AC289" s="69" t="s">
        <v>6192</v>
      </c>
      <c r="AD289" s="69" t="s">
        <v>6193</v>
      </c>
      <c r="AE289" s="69" t="s">
        <v>6194</v>
      </c>
      <c r="AF289" s="69" t="s">
        <v>6195</v>
      </c>
      <c r="AG289" s="69" t="s">
        <v>6196</v>
      </c>
      <c r="AH289" s="69" t="s">
        <v>6197</v>
      </c>
      <c r="AI289" s="69" t="s">
        <v>6198</v>
      </c>
      <c r="AJ289" s="69" t="s">
        <v>6199</v>
      </c>
      <c r="AK289" s="69" t="s">
        <v>6200</v>
      </c>
      <c r="AL289" s="69" t="s">
        <v>6201</v>
      </c>
      <c r="AM289" s="69" t="s">
        <v>6202</v>
      </c>
      <c r="AN289" s="69" t="s">
        <v>6203</v>
      </c>
      <c r="AO289" s="69" t="s">
        <v>6204</v>
      </c>
      <c r="AP289" s="69" t="s">
        <v>6205</v>
      </c>
      <c r="AQ289" s="69" t="s">
        <v>6206</v>
      </c>
      <c r="AR289" s="69" t="s">
        <v>6207</v>
      </c>
      <c r="AS289" s="69" t="s">
        <v>6208</v>
      </c>
      <c r="AT289" s="69" t="s">
        <v>6209</v>
      </c>
      <c r="AU289" s="69" t="s">
        <v>6210</v>
      </c>
    </row>
    <row r="290" spans="1:47">
      <c r="A290" s="69" t="s">
        <v>5631</v>
      </c>
      <c r="B290" s="69" t="s">
        <v>5632</v>
      </c>
      <c r="C290" s="69" t="s">
        <v>6211</v>
      </c>
      <c r="D290" s="69" t="s">
        <v>6212</v>
      </c>
      <c r="E290" s="69" t="s">
        <v>6213</v>
      </c>
      <c r="F290" s="69" t="s">
        <v>6214</v>
      </c>
      <c r="G290" s="69" t="s">
        <v>6215</v>
      </c>
      <c r="H290" s="69" t="s">
        <v>6216</v>
      </c>
      <c r="I290" s="69" t="s">
        <v>6217</v>
      </c>
      <c r="J290" s="69" t="s">
        <v>6218</v>
      </c>
      <c r="K290" s="69" t="s">
        <v>6219</v>
      </c>
      <c r="L290" s="69" t="s">
        <v>6220</v>
      </c>
      <c r="M290" s="69" t="s">
        <v>6221</v>
      </c>
      <c r="N290" s="69" t="s">
        <v>6222</v>
      </c>
      <c r="O290" s="69" t="s">
        <v>6223</v>
      </c>
      <c r="P290" s="69" t="s">
        <v>6224</v>
      </c>
      <c r="Q290" s="69" t="s">
        <v>6225</v>
      </c>
      <c r="R290" s="69" t="s">
        <v>6226</v>
      </c>
      <c r="S290" s="69" t="s">
        <v>6227</v>
      </c>
      <c r="T290" s="69" t="s">
        <v>6228</v>
      </c>
      <c r="U290" s="69" t="s">
        <v>6229</v>
      </c>
      <c r="V290" s="69" t="s">
        <v>6230</v>
      </c>
      <c r="W290" s="69" t="s">
        <v>6231</v>
      </c>
      <c r="X290" s="69" t="s">
        <v>6232</v>
      </c>
      <c r="Y290" s="69" t="s">
        <v>6233</v>
      </c>
      <c r="Z290" s="69" t="s">
        <v>6234</v>
      </c>
      <c r="AA290" s="69" t="s">
        <v>6235</v>
      </c>
      <c r="AB290" s="69" t="s">
        <v>6236</v>
      </c>
      <c r="AC290" s="69" t="s">
        <v>6237</v>
      </c>
      <c r="AD290" s="69" t="s">
        <v>6238</v>
      </c>
      <c r="AE290" s="69" t="s">
        <v>6239</v>
      </c>
      <c r="AF290" s="69" t="s">
        <v>6240</v>
      </c>
      <c r="AG290" s="69" t="s">
        <v>6241</v>
      </c>
      <c r="AH290" s="69" t="s">
        <v>6242</v>
      </c>
      <c r="AI290" s="69" t="s">
        <v>6243</v>
      </c>
      <c r="AJ290" s="69" t="s">
        <v>6244</v>
      </c>
      <c r="AK290" s="69" t="s">
        <v>6245</v>
      </c>
      <c r="AL290" s="69" t="s">
        <v>6246</v>
      </c>
      <c r="AM290" s="69" t="s">
        <v>6247</v>
      </c>
      <c r="AN290" s="69" t="s">
        <v>6248</v>
      </c>
      <c r="AO290" s="69" t="s">
        <v>6249</v>
      </c>
      <c r="AP290" s="69" t="s">
        <v>6250</v>
      </c>
      <c r="AQ290" s="69" t="s">
        <v>6251</v>
      </c>
      <c r="AR290" s="69" t="s">
        <v>6252</v>
      </c>
      <c r="AS290" s="69" t="s">
        <v>6253</v>
      </c>
      <c r="AT290" s="69" t="s">
        <v>6254</v>
      </c>
      <c r="AU290" s="69" t="s">
        <v>6255</v>
      </c>
    </row>
    <row r="291" spans="1:47">
      <c r="A291" s="69" t="s">
        <v>5633</v>
      </c>
      <c r="B291" s="69" t="s">
        <v>5634</v>
      </c>
      <c r="C291" s="69" t="s">
        <v>6256</v>
      </c>
      <c r="D291" s="69" t="s">
        <v>6257</v>
      </c>
      <c r="E291" s="69" t="s">
        <v>6258</v>
      </c>
      <c r="F291" s="69" t="s">
        <v>6259</v>
      </c>
      <c r="G291" s="69" t="s">
        <v>6260</v>
      </c>
      <c r="H291" s="69" t="s">
        <v>6261</v>
      </c>
      <c r="I291" s="69" t="s">
        <v>6262</v>
      </c>
      <c r="J291" s="69" t="s">
        <v>6263</v>
      </c>
      <c r="K291" s="69" t="s">
        <v>6264</v>
      </c>
      <c r="L291" s="69" t="s">
        <v>6265</v>
      </c>
      <c r="M291" s="69" t="s">
        <v>6266</v>
      </c>
      <c r="N291" s="69" t="s">
        <v>6267</v>
      </c>
      <c r="O291" s="69" t="s">
        <v>6268</v>
      </c>
      <c r="P291" s="69" t="s">
        <v>6269</v>
      </c>
      <c r="Q291" s="69" t="s">
        <v>6270</v>
      </c>
      <c r="R291" s="69" t="s">
        <v>6271</v>
      </c>
      <c r="S291" s="69" t="s">
        <v>6272</v>
      </c>
      <c r="T291" s="69" t="s">
        <v>6273</v>
      </c>
      <c r="U291" s="69" t="s">
        <v>6274</v>
      </c>
      <c r="V291" s="69" t="s">
        <v>6275</v>
      </c>
      <c r="W291" s="69" t="s">
        <v>6276</v>
      </c>
      <c r="X291" s="69" t="s">
        <v>6277</v>
      </c>
      <c r="Y291" s="69" t="s">
        <v>6278</v>
      </c>
      <c r="Z291" s="69" t="s">
        <v>6279</v>
      </c>
      <c r="AA291" s="69" t="s">
        <v>6280</v>
      </c>
      <c r="AB291" s="69" t="s">
        <v>6281</v>
      </c>
      <c r="AC291" s="69" t="s">
        <v>6282</v>
      </c>
      <c r="AD291" s="69" t="s">
        <v>6283</v>
      </c>
      <c r="AE291" s="69" t="s">
        <v>6284</v>
      </c>
      <c r="AF291" s="69" t="s">
        <v>6285</v>
      </c>
      <c r="AG291" s="69" t="s">
        <v>6286</v>
      </c>
      <c r="AH291" s="69" t="s">
        <v>6287</v>
      </c>
      <c r="AI291" s="69" t="s">
        <v>6288</v>
      </c>
      <c r="AJ291" s="69" t="s">
        <v>6289</v>
      </c>
      <c r="AK291" s="69" t="s">
        <v>6290</v>
      </c>
      <c r="AL291" s="69" t="s">
        <v>6291</v>
      </c>
      <c r="AM291" s="69" t="s">
        <v>6292</v>
      </c>
      <c r="AN291" s="69" t="s">
        <v>6293</v>
      </c>
      <c r="AO291" s="69" t="s">
        <v>6294</v>
      </c>
      <c r="AP291" s="69" t="s">
        <v>6295</v>
      </c>
      <c r="AQ291" s="69" t="s">
        <v>6296</v>
      </c>
      <c r="AR291" s="69" t="s">
        <v>6297</v>
      </c>
      <c r="AS291" s="69" t="s">
        <v>6298</v>
      </c>
      <c r="AT291" s="69" t="s">
        <v>6299</v>
      </c>
      <c r="AU291" s="69" t="s">
        <v>6300</v>
      </c>
    </row>
    <row r="292" spans="1:47">
      <c r="A292" s="69" t="s">
        <v>5635</v>
      </c>
      <c r="B292" s="69" t="s">
        <v>5636</v>
      </c>
      <c r="C292" s="69" t="s">
        <v>6301</v>
      </c>
      <c r="D292" s="69" t="s">
        <v>6302</v>
      </c>
      <c r="E292" s="69" t="s">
        <v>6303</v>
      </c>
      <c r="F292" s="69" t="s">
        <v>6304</v>
      </c>
      <c r="G292" s="69" t="s">
        <v>6305</v>
      </c>
      <c r="H292" s="69" t="s">
        <v>6306</v>
      </c>
      <c r="I292" s="69" t="s">
        <v>6307</v>
      </c>
      <c r="J292" s="69" t="s">
        <v>6308</v>
      </c>
      <c r="K292" s="69" t="s">
        <v>6309</v>
      </c>
      <c r="L292" s="69" t="s">
        <v>6310</v>
      </c>
      <c r="M292" s="69" t="s">
        <v>6311</v>
      </c>
      <c r="N292" s="69" t="s">
        <v>6312</v>
      </c>
      <c r="O292" s="69" t="s">
        <v>6313</v>
      </c>
      <c r="P292" s="69" t="s">
        <v>6314</v>
      </c>
      <c r="Q292" s="69" t="s">
        <v>6315</v>
      </c>
      <c r="R292" s="69" t="s">
        <v>6316</v>
      </c>
      <c r="S292" s="69" t="s">
        <v>6317</v>
      </c>
      <c r="T292" s="69" t="s">
        <v>6318</v>
      </c>
      <c r="U292" s="69" t="s">
        <v>6319</v>
      </c>
      <c r="V292" s="69" t="s">
        <v>6320</v>
      </c>
      <c r="W292" s="69" t="s">
        <v>6321</v>
      </c>
      <c r="X292" s="69" t="s">
        <v>6322</v>
      </c>
      <c r="Y292" s="69" t="s">
        <v>6323</v>
      </c>
      <c r="Z292" s="69" t="s">
        <v>6324</v>
      </c>
      <c r="AA292" s="69" t="s">
        <v>6325</v>
      </c>
      <c r="AB292" s="69" t="s">
        <v>6326</v>
      </c>
      <c r="AC292" s="69" t="s">
        <v>6327</v>
      </c>
      <c r="AD292" s="69" t="s">
        <v>6328</v>
      </c>
      <c r="AE292" s="69" t="s">
        <v>6329</v>
      </c>
      <c r="AF292" s="69" t="s">
        <v>6330</v>
      </c>
      <c r="AG292" s="69" t="s">
        <v>6331</v>
      </c>
      <c r="AH292" s="69" t="s">
        <v>6332</v>
      </c>
      <c r="AI292" s="69" t="s">
        <v>6333</v>
      </c>
      <c r="AJ292" s="69" t="s">
        <v>6334</v>
      </c>
      <c r="AK292" s="69" t="s">
        <v>6335</v>
      </c>
      <c r="AL292" s="69" t="s">
        <v>6336</v>
      </c>
      <c r="AM292" s="69" t="s">
        <v>6337</v>
      </c>
      <c r="AN292" s="69" t="s">
        <v>6338</v>
      </c>
      <c r="AO292" s="69" t="s">
        <v>6339</v>
      </c>
      <c r="AP292" s="69" t="s">
        <v>6340</v>
      </c>
      <c r="AQ292" s="69" t="s">
        <v>6341</v>
      </c>
      <c r="AR292" s="69" t="s">
        <v>6342</v>
      </c>
      <c r="AS292" s="69" t="s">
        <v>6343</v>
      </c>
      <c r="AT292" s="69" t="s">
        <v>6344</v>
      </c>
      <c r="AU292" s="69" t="s">
        <v>6345</v>
      </c>
    </row>
    <row r="293" spans="1:47">
      <c r="A293" s="69" t="s">
        <v>5637</v>
      </c>
      <c r="B293" s="69" t="s">
        <v>5638</v>
      </c>
      <c r="C293" s="69" t="s">
        <v>6346</v>
      </c>
      <c r="D293" s="69" t="s">
        <v>6347</v>
      </c>
      <c r="E293" s="69" t="s">
        <v>6348</v>
      </c>
      <c r="F293" s="69" t="s">
        <v>6349</v>
      </c>
      <c r="G293" s="69" t="s">
        <v>6350</v>
      </c>
      <c r="H293" s="69" t="s">
        <v>6351</v>
      </c>
      <c r="I293" s="69" t="s">
        <v>6352</v>
      </c>
      <c r="J293" s="69" t="s">
        <v>6353</v>
      </c>
      <c r="K293" s="69" t="s">
        <v>6354</v>
      </c>
      <c r="L293" s="69" t="s">
        <v>6355</v>
      </c>
      <c r="M293" s="69" t="s">
        <v>6356</v>
      </c>
      <c r="N293" s="69" t="s">
        <v>6357</v>
      </c>
      <c r="O293" s="69" t="s">
        <v>6358</v>
      </c>
      <c r="P293" s="69" t="s">
        <v>6359</v>
      </c>
      <c r="Q293" s="69" t="s">
        <v>6360</v>
      </c>
      <c r="R293" s="69" t="s">
        <v>6361</v>
      </c>
      <c r="S293" s="69" t="s">
        <v>6362</v>
      </c>
      <c r="T293" s="69" t="s">
        <v>6363</v>
      </c>
      <c r="U293" s="69" t="s">
        <v>6364</v>
      </c>
      <c r="V293" s="69" t="s">
        <v>6365</v>
      </c>
      <c r="W293" s="69" t="s">
        <v>6366</v>
      </c>
      <c r="X293" s="69" t="s">
        <v>6367</v>
      </c>
      <c r="Y293" s="69" t="s">
        <v>6368</v>
      </c>
      <c r="Z293" s="69" t="s">
        <v>6369</v>
      </c>
      <c r="AA293" s="69" t="s">
        <v>6370</v>
      </c>
      <c r="AB293" s="69" t="s">
        <v>6371</v>
      </c>
      <c r="AC293" s="69" t="s">
        <v>6372</v>
      </c>
      <c r="AD293" s="69" t="s">
        <v>6373</v>
      </c>
      <c r="AE293" s="69" t="s">
        <v>6374</v>
      </c>
      <c r="AF293" s="69" t="s">
        <v>6375</v>
      </c>
      <c r="AG293" s="69" t="s">
        <v>6376</v>
      </c>
      <c r="AH293" s="69" t="s">
        <v>6377</v>
      </c>
      <c r="AI293" s="69" t="s">
        <v>6378</v>
      </c>
      <c r="AJ293" s="69" t="s">
        <v>6379</v>
      </c>
      <c r="AK293" s="69" t="s">
        <v>6380</v>
      </c>
      <c r="AL293" s="69" t="s">
        <v>6381</v>
      </c>
      <c r="AM293" s="69" t="s">
        <v>6382</v>
      </c>
      <c r="AN293" s="69" t="s">
        <v>6383</v>
      </c>
      <c r="AO293" s="69" t="s">
        <v>6384</v>
      </c>
      <c r="AP293" s="69" t="s">
        <v>6385</v>
      </c>
      <c r="AQ293" s="69" t="s">
        <v>6386</v>
      </c>
      <c r="AR293" s="69" t="s">
        <v>6387</v>
      </c>
      <c r="AS293" s="69" t="s">
        <v>6388</v>
      </c>
      <c r="AT293" s="69" t="s">
        <v>6389</v>
      </c>
      <c r="AU293" s="69" t="s">
        <v>6390</v>
      </c>
    </row>
    <row r="294" spans="1:47">
      <c r="A294" s="69" t="s">
        <v>5639</v>
      </c>
      <c r="B294" s="69" t="s">
        <v>5640</v>
      </c>
      <c r="C294" s="69" t="s">
        <v>6391</v>
      </c>
      <c r="D294" s="69" t="s">
        <v>6392</v>
      </c>
      <c r="E294" s="69" t="s">
        <v>6393</v>
      </c>
      <c r="F294" s="69" t="s">
        <v>6394</v>
      </c>
      <c r="G294" s="69" t="s">
        <v>6395</v>
      </c>
      <c r="H294" s="69" t="s">
        <v>6396</v>
      </c>
      <c r="I294" s="69" t="s">
        <v>6397</v>
      </c>
      <c r="J294" s="69" t="s">
        <v>6398</v>
      </c>
      <c r="K294" s="69" t="s">
        <v>6399</v>
      </c>
      <c r="L294" s="69" t="s">
        <v>6400</v>
      </c>
      <c r="M294" s="69" t="s">
        <v>6401</v>
      </c>
      <c r="N294" s="69" t="s">
        <v>6402</v>
      </c>
      <c r="O294" s="69" t="s">
        <v>6403</v>
      </c>
      <c r="P294" s="69" t="s">
        <v>6404</v>
      </c>
      <c r="Q294" s="69" t="s">
        <v>6405</v>
      </c>
      <c r="R294" s="69" t="s">
        <v>6406</v>
      </c>
      <c r="S294" s="69" t="s">
        <v>6407</v>
      </c>
      <c r="T294" s="69" t="s">
        <v>6408</v>
      </c>
      <c r="U294" s="69" t="s">
        <v>6409</v>
      </c>
      <c r="V294" s="69" t="s">
        <v>6410</v>
      </c>
      <c r="W294" s="69" t="s">
        <v>6411</v>
      </c>
      <c r="X294" s="69" t="s">
        <v>6412</v>
      </c>
      <c r="Y294" s="69" t="s">
        <v>6413</v>
      </c>
      <c r="Z294" s="69" t="s">
        <v>6414</v>
      </c>
      <c r="AA294" s="69" t="s">
        <v>6415</v>
      </c>
      <c r="AB294" s="69" t="s">
        <v>6416</v>
      </c>
      <c r="AC294" s="69" t="s">
        <v>6417</v>
      </c>
      <c r="AD294" s="69" t="s">
        <v>6418</v>
      </c>
      <c r="AE294" s="69" t="s">
        <v>6419</v>
      </c>
      <c r="AF294" s="69" t="s">
        <v>6420</v>
      </c>
      <c r="AG294" s="69" t="s">
        <v>6421</v>
      </c>
      <c r="AH294" s="69" t="s">
        <v>6422</v>
      </c>
      <c r="AI294" s="69" t="s">
        <v>6423</v>
      </c>
      <c r="AJ294" s="69" t="s">
        <v>6424</v>
      </c>
      <c r="AK294" s="69" t="s">
        <v>6425</v>
      </c>
      <c r="AL294" s="69" t="s">
        <v>6426</v>
      </c>
      <c r="AM294" s="69" t="s">
        <v>6427</v>
      </c>
      <c r="AN294" s="69" t="s">
        <v>6428</v>
      </c>
      <c r="AO294" s="69" t="s">
        <v>6429</v>
      </c>
      <c r="AP294" s="69" t="s">
        <v>6430</v>
      </c>
      <c r="AQ294" s="69" t="s">
        <v>6431</v>
      </c>
      <c r="AR294" s="69" t="s">
        <v>6432</v>
      </c>
      <c r="AS294" s="69" t="s">
        <v>6433</v>
      </c>
      <c r="AT294" s="69" t="s">
        <v>6434</v>
      </c>
      <c r="AU294" s="69" t="s">
        <v>6435</v>
      </c>
    </row>
    <row r="295" spans="1:47">
      <c r="A295" s="69" t="s">
        <v>5641</v>
      </c>
      <c r="B295" s="69" t="s">
        <v>5642</v>
      </c>
      <c r="C295" s="69" t="s">
        <v>6436</v>
      </c>
      <c r="D295" s="69" t="s">
        <v>6437</v>
      </c>
      <c r="E295" s="69" t="s">
        <v>6438</v>
      </c>
      <c r="F295" s="69" t="s">
        <v>6439</v>
      </c>
      <c r="G295" s="69" t="s">
        <v>6440</v>
      </c>
      <c r="H295" s="69" t="s">
        <v>6441</v>
      </c>
      <c r="I295" s="69" t="s">
        <v>6442</v>
      </c>
      <c r="J295" s="69" t="s">
        <v>6443</v>
      </c>
      <c r="K295" s="69" t="s">
        <v>6444</v>
      </c>
      <c r="L295" s="69" t="s">
        <v>6445</v>
      </c>
      <c r="M295" s="69" t="s">
        <v>6446</v>
      </c>
      <c r="N295" s="69" t="s">
        <v>6447</v>
      </c>
      <c r="O295" s="69" t="s">
        <v>6448</v>
      </c>
      <c r="P295" s="69" t="s">
        <v>6449</v>
      </c>
      <c r="Q295" s="69" t="s">
        <v>6450</v>
      </c>
      <c r="R295" s="69" t="s">
        <v>6451</v>
      </c>
      <c r="S295" s="69" t="s">
        <v>6452</v>
      </c>
      <c r="T295" s="69" t="s">
        <v>6453</v>
      </c>
      <c r="U295" s="69" t="s">
        <v>6454</v>
      </c>
      <c r="V295" s="69" t="s">
        <v>6455</v>
      </c>
      <c r="W295" s="69" t="s">
        <v>6456</v>
      </c>
      <c r="X295" s="69" t="s">
        <v>6457</v>
      </c>
      <c r="Y295" s="69" t="s">
        <v>6458</v>
      </c>
      <c r="Z295" s="69" t="s">
        <v>6459</v>
      </c>
      <c r="AA295" s="69" t="s">
        <v>6460</v>
      </c>
      <c r="AB295" s="69" t="s">
        <v>6461</v>
      </c>
      <c r="AC295" s="69" t="s">
        <v>6462</v>
      </c>
      <c r="AD295" s="69" t="s">
        <v>6463</v>
      </c>
      <c r="AE295" s="69" t="s">
        <v>6464</v>
      </c>
      <c r="AF295" s="69" t="s">
        <v>6465</v>
      </c>
      <c r="AG295" s="69" t="s">
        <v>6466</v>
      </c>
      <c r="AH295" s="69" t="s">
        <v>6467</v>
      </c>
      <c r="AI295" s="69" t="s">
        <v>6468</v>
      </c>
      <c r="AJ295" s="69" t="s">
        <v>6469</v>
      </c>
      <c r="AK295" s="69" t="s">
        <v>6470</v>
      </c>
      <c r="AL295" s="69" t="s">
        <v>6471</v>
      </c>
      <c r="AM295" s="69" t="s">
        <v>6472</v>
      </c>
      <c r="AN295" s="69" t="s">
        <v>6473</v>
      </c>
      <c r="AO295" s="69" t="s">
        <v>6474</v>
      </c>
      <c r="AP295" s="69" t="s">
        <v>6475</v>
      </c>
      <c r="AQ295" s="69" t="s">
        <v>6476</v>
      </c>
      <c r="AR295" s="69" t="s">
        <v>6477</v>
      </c>
      <c r="AS295" s="69" t="s">
        <v>6478</v>
      </c>
      <c r="AT295" s="69" t="s">
        <v>6479</v>
      </c>
      <c r="AU295" s="69" t="s">
        <v>6480</v>
      </c>
    </row>
    <row r="296" spans="1:47">
      <c r="A296" s="69" t="s">
        <v>5643</v>
      </c>
      <c r="B296" s="69" t="s">
        <v>5644</v>
      </c>
      <c r="C296" s="69" t="s">
        <v>6481</v>
      </c>
      <c r="D296" s="69" t="s">
        <v>6482</v>
      </c>
      <c r="E296" s="69" t="s">
        <v>6483</v>
      </c>
      <c r="F296" s="69" t="s">
        <v>6484</v>
      </c>
      <c r="G296" s="69" t="s">
        <v>6485</v>
      </c>
      <c r="H296" s="69" t="s">
        <v>6486</v>
      </c>
      <c r="I296" s="69" t="s">
        <v>6487</v>
      </c>
      <c r="J296" s="69" t="s">
        <v>6488</v>
      </c>
      <c r="K296" s="69" t="s">
        <v>6489</v>
      </c>
      <c r="L296" s="69" t="s">
        <v>6490</v>
      </c>
      <c r="M296" s="69" t="s">
        <v>6491</v>
      </c>
      <c r="N296" s="69" t="s">
        <v>6492</v>
      </c>
      <c r="O296" s="69" t="s">
        <v>6493</v>
      </c>
      <c r="P296" s="69" t="s">
        <v>6494</v>
      </c>
      <c r="Q296" s="69" t="s">
        <v>6495</v>
      </c>
      <c r="R296" s="69" t="s">
        <v>6496</v>
      </c>
      <c r="S296" s="69" t="s">
        <v>6497</v>
      </c>
      <c r="T296" s="69" t="s">
        <v>6498</v>
      </c>
      <c r="U296" s="69" t="s">
        <v>6499</v>
      </c>
      <c r="V296" s="69" t="s">
        <v>6500</v>
      </c>
      <c r="W296" s="69" t="s">
        <v>6501</v>
      </c>
      <c r="X296" s="69" t="s">
        <v>6502</v>
      </c>
      <c r="Y296" s="69" t="s">
        <v>6503</v>
      </c>
      <c r="Z296" s="69" t="s">
        <v>6504</v>
      </c>
      <c r="AA296" s="69" t="s">
        <v>6505</v>
      </c>
      <c r="AB296" s="69" t="s">
        <v>6506</v>
      </c>
      <c r="AC296" s="69" t="s">
        <v>6507</v>
      </c>
      <c r="AD296" s="69" t="s">
        <v>6508</v>
      </c>
      <c r="AE296" s="69" t="s">
        <v>6509</v>
      </c>
      <c r="AF296" s="69" t="s">
        <v>6510</v>
      </c>
      <c r="AG296" s="69" t="s">
        <v>6511</v>
      </c>
      <c r="AH296" s="69" t="s">
        <v>6512</v>
      </c>
      <c r="AI296" s="69" t="s">
        <v>6513</v>
      </c>
      <c r="AJ296" s="69" t="s">
        <v>6514</v>
      </c>
      <c r="AK296" s="69" t="s">
        <v>6515</v>
      </c>
      <c r="AL296" s="69" t="s">
        <v>6516</v>
      </c>
      <c r="AM296" s="69" t="s">
        <v>6517</v>
      </c>
      <c r="AN296" s="69" t="s">
        <v>6518</v>
      </c>
      <c r="AO296" s="69" t="s">
        <v>6519</v>
      </c>
      <c r="AP296" s="69" t="s">
        <v>6520</v>
      </c>
      <c r="AQ296" s="69" t="s">
        <v>6521</v>
      </c>
      <c r="AR296" s="69" t="s">
        <v>6522</v>
      </c>
      <c r="AS296" s="69" t="s">
        <v>6523</v>
      </c>
      <c r="AT296" s="69" t="s">
        <v>6524</v>
      </c>
      <c r="AU296" s="69" t="s">
        <v>6525</v>
      </c>
    </row>
    <row r="297" spans="1:47">
      <c r="A297" s="69" t="s">
        <v>5645</v>
      </c>
      <c r="B297" s="69" t="s">
        <v>5646</v>
      </c>
      <c r="C297" s="69" t="s">
        <v>6526</v>
      </c>
      <c r="D297" s="69" t="s">
        <v>6527</v>
      </c>
      <c r="E297" s="69" t="s">
        <v>6528</v>
      </c>
      <c r="F297" s="69" t="s">
        <v>6529</v>
      </c>
      <c r="G297" s="69" t="s">
        <v>6530</v>
      </c>
      <c r="H297" s="69" t="s">
        <v>6531</v>
      </c>
      <c r="I297" s="69" t="s">
        <v>6532</v>
      </c>
      <c r="J297" s="69" t="s">
        <v>6533</v>
      </c>
      <c r="K297" s="69" t="s">
        <v>6534</v>
      </c>
      <c r="L297" s="69" t="s">
        <v>6535</v>
      </c>
      <c r="M297" s="69" t="s">
        <v>6536</v>
      </c>
      <c r="N297" s="69" t="s">
        <v>6537</v>
      </c>
      <c r="O297" s="69" t="s">
        <v>6538</v>
      </c>
      <c r="P297" s="69" t="s">
        <v>6539</v>
      </c>
      <c r="Q297" s="69" t="s">
        <v>6540</v>
      </c>
      <c r="R297" s="69" t="s">
        <v>6541</v>
      </c>
      <c r="S297" s="69" t="s">
        <v>6542</v>
      </c>
      <c r="T297" s="69" t="s">
        <v>6543</v>
      </c>
      <c r="U297" s="69" t="s">
        <v>6544</v>
      </c>
      <c r="V297" s="69" t="s">
        <v>6545</v>
      </c>
      <c r="W297" s="69" t="s">
        <v>6546</v>
      </c>
      <c r="X297" s="69" t="s">
        <v>6547</v>
      </c>
      <c r="Y297" s="69" t="s">
        <v>6548</v>
      </c>
      <c r="Z297" s="69" t="s">
        <v>6549</v>
      </c>
      <c r="AA297" s="69" t="s">
        <v>6550</v>
      </c>
      <c r="AB297" s="69" t="s">
        <v>6551</v>
      </c>
      <c r="AC297" s="69" t="s">
        <v>6552</v>
      </c>
      <c r="AD297" s="69" t="s">
        <v>6553</v>
      </c>
      <c r="AE297" s="69" t="s">
        <v>6554</v>
      </c>
      <c r="AF297" s="69" t="s">
        <v>6555</v>
      </c>
      <c r="AG297" s="69" t="s">
        <v>6556</v>
      </c>
      <c r="AH297" s="69" t="s">
        <v>6557</v>
      </c>
      <c r="AI297" s="69" t="s">
        <v>6558</v>
      </c>
      <c r="AJ297" s="69" t="s">
        <v>6559</v>
      </c>
      <c r="AK297" s="69" t="s">
        <v>6560</v>
      </c>
      <c r="AL297" s="69" t="s">
        <v>6561</v>
      </c>
      <c r="AM297" s="69" t="s">
        <v>6562</v>
      </c>
      <c r="AN297" s="69" t="s">
        <v>6563</v>
      </c>
      <c r="AO297" s="69" t="s">
        <v>6564</v>
      </c>
      <c r="AP297" s="69" t="s">
        <v>6565</v>
      </c>
      <c r="AQ297" s="69" t="s">
        <v>6566</v>
      </c>
      <c r="AR297" s="69" t="s">
        <v>6567</v>
      </c>
      <c r="AS297" s="69" t="s">
        <v>6568</v>
      </c>
      <c r="AT297" s="69" t="s">
        <v>6569</v>
      </c>
      <c r="AU297" s="69" t="s">
        <v>6570</v>
      </c>
    </row>
    <row r="298" spans="1:47">
      <c r="A298" s="69" t="s">
        <v>5647</v>
      </c>
      <c r="B298" s="69" t="s">
        <v>5648</v>
      </c>
      <c r="C298" s="69" t="s">
        <v>6571</v>
      </c>
      <c r="D298" s="69" t="s">
        <v>6572</v>
      </c>
      <c r="E298" s="69" t="s">
        <v>6573</v>
      </c>
      <c r="F298" s="69" t="s">
        <v>6574</v>
      </c>
      <c r="G298" s="69" t="s">
        <v>6575</v>
      </c>
      <c r="H298" s="69" t="s">
        <v>6576</v>
      </c>
      <c r="I298" s="69" t="s">
        <v>6577</v>
      </c>
      <c r="J298" s="69" t="s">
        <v>6578</v>
      </c>
      <c r="K298" s="69" t="s">
        <v>6579</v>
      </c>
      <c r="L298" s="69" t="s">
        <v>6580</v>
      </c>
      <c r="M298" s="69" t="s">
        <v>6581</v>
      </c>
      <c r="N298" s="69" t="s">
        <v>6582</v>
      </c>
      <c r="O298" s="69" t="s">
        <v>6583</v>
      </c>
      <c r="P298" s="69" t="s">
        <v>6584</v>
      </c>
      <c r="Q298" s="69" t="s">
        <v>6585</v>
      </c>
      <c r="R298" s="69" t="s">
        <v>6586</v>
      </c>
      <c r="S298" s="69" t="s">
        <v>6587</v>
      </c>
      <c r="T298" s="69" t="s">
        <v>6588</v>
      </c>
      <c r="U298" s="69" t="s">
        <v>6589</v>
      </c>
      <c r="V298" s="69" t="s">
        <v>6590</v>
      </c>
      <c r="W298" s="69" t="s">
        <v>6591</v>
      </c>
      <c r="X298" s="69" t="s">
        <v>6592</v>
      </c>
      <c r="Y298" s="69" t="s">
        <v>6593</v>
      </c>
      <c r="Z298" s="69" t="s">
        <v>6594</v>
      </c>
      <c r="AA298" s="69" t="s">
        <v>6595</v>
      </c>
      <c r="AB298" s="69" t="s">
        <v>6596</v>
      </c>
      <c r="AC298" s="69" t="s">
        <v>6597</v>
      </c>
      <c r="AD298" s="69" t="s">
        <v>6598</v>
      </c>
      <c r="AE298" s="69" t="s">
        <v>6599</v>
      </c>
      <c r="AF298" s="69" t="s">
        <v>6600</v>
      </c>
      <c r="AG298" s="69" t="s">
        <v>6601</v>
      </c>
      <c r="AH298" s="69" t="s">
        <v>6602</v>
      </c>
      <c r="AI298" s="69" t="s">
        <v>6603</v>
      </c>
      <c r="AJ298" s="69" t="s">
        <v>6604</v>
      </c>
      <c r="AK298" s="69" t="s">
        <v>6605</v>
      </c>
      <c r="AL298" s="69" t="s">
        <v>6606</v>
      </c>
      <c r="AM298" s="69" t="s">
        <v>6607</v>
      </c>
      <c r="AN298" s="69" t="s">
        <v>6608</v>
      </c>
      <c r="AO298" s="69" t="s">
        <v>6609</v>
      </c>
      <c r="AP298" s="69" t="s">
        <v>6610</v>
      </c>
      <c r="AQ298" s="69" t="s">
        <v>6611</v>
      </c>
      <c r="AR298" s="69" t="s">
        <v>6612</v>
      </c>
      <c r="AS298" s="69" t="s">
        <v>6613</v>
      </c>
      <c r="AT298" s="69" t="s">
        <v>6614</v>
      </c>
      <c r="AU298" s="69" t="s">
        <v>6615</v>
      </c>
    </row>
    <row r="299" spans="1:47">
      <c r="A299" s="69" t="s">
        <v>5649</v>
      </c>
      <c r="B299" s="69" t="s">
        <v>5650</v>
      </c>
      <c r="C299" s="69" t="s">
        <v>6616</v>
      </c>
      <c r="D299" s="69" t="s">
        <v>6617</v>
      </c>
      <c r="E299" s="69" t="s">
        <v>6618</v>
      </c>
      <c r="F299" s="69" t="s">
        <v>6619</v>
      </c>
      <c r="G299" s="69" t="s">
        <v>6620</v>
      </c>
      <c r="H299" s="69" t="s">
        <v>6621</v>
      </c>
      <c r="I299" s="69" t="s">
        <v>6622</v>
      </c>
      <c r="J299" s="69" t="s">
        <v>6623</v>
      </c>
      <c r="K299" s="69" t="s">
        <v>6624</v>
      </c>
      <c r="L299" s="69" t="s">
        <v>6625</v>
      </c>
      <c r="M299" s="69" t="s">
        <v>6626</v>
      </c>
      <c r="N299" s="69" t="s">
        <v>6627</v>
      </c>
      <c r="O299" s="69" t="s">
        <v>6628</v>
      </c>
      <c r="P299" s="69" t="s">
        <v>6629</v>
      </c>
      <c r="Q299" s="69" t="s">
        <v>6630</v>
      </c>
      <c r="R299" s="69" t="s">
        <v>6631</v>
      </c>
      <c r="S299" s="69" t="s">
        <v>6632</v>
      </c>
      <c r="T299" s="69" t="s">
        <v>6633</v>
      </c>
      <c r="U299" s="69" t="s">
        <v>6634</v>
      </c>
      <c r="V299" s="69" t="s">
        <v>6635</v>
      </c>
      <c r="W299" s="69" t="s">
        <v>6636</v>
      </c>
      <c r="X299" s="69" t="s">
        <v>6637</v>
      </c>
      <c r="Y299" s="69" t="s">
        <v>6638</v>
      </c>
      <c r="Z299" s="69" t="s">
        <v>6639</v>
      </c>
      <c r="AA299" s="69" t="s">
        <v>6640</v>
      </c>
      <c r="AB299" s="69" t="s">
        <v>6641</v>
      </c>
      <c r="AC299" s="69" t="s">
        <v>6642</v>
      </c>
      <c r="AD299" s="69" t="s">
        <v>6643</v>
      </c>
      <c r="AE299" s="69" t="s">
        <v>6644</v>
      </c>
      <c r="AF299" s="69" t="s">
        <v>6645</v>
      </c>
      <c r="AG299" s="69" t="s">
        <v>6646</v>
      </c>
      <c r="AH299" s="69" t="s">
        <v>6647</v>
      </c>
      <c r="AI299" s="69" t="s">
        <v>6648</v>
      </c>
      <c r="AJ299" s="69" t="s">
        <v>6649</v>
      </c>
      <c r="AK299" s="69" t="s">
        <v>6650</v>
      </c>
      <c r="AL299" s="69" t="s">
        <v>6651</v>
      </c>
      <c r="AM299" s="69" t="s">
        <v>6652</v>
      </c>
      <c r="AN299" s="69" t="s">
        <v>6653</v>
      </c>
      <c r="AO299" s="69" t="s">
        <v>6654</v>
      </c>
      <c r="AP299" s="69" t="s">
        <v>6655</v>
      </c>
      <c r="AQ299" s="69" t="s">
        <v>6656</v>
      </c>
      <c r="AR299" s="69" t="s">
        <v>6657</v>
      </c>
      <c r="AS299" s="69" t="s">
        <v>6658</v>
      </c>
      <c r="AT299" s="69" t="s">
        <v>6659</v>
      </c>
      <c r="AU299" s="69" t="s">
        <v>6660</v>
      </c>
    </row>
    <row r="300" spans="1:47">
      <c r="A300" s="69" t="s">
        <v>5651</v>
      </c>
      <c r="B300" s="69" t="s">
        <v>5652</v>
      </c>
      <c r="C300" s="69" t="s">
        <v>6661</v>
      </c>
      <c r="D300" s="69" t="s">
        <v>6662</v>
      </c>
      <c r="E300" s="69" t="s">
        <v>6663</v>
      </c>
      <c r="F300" s="69" t="s">
        <v>6664</v>
      </c>
      <c r="G300" s="69" t="s">
        <v>6665</v>
      </c>
      <c r="H300" s="69" t="s">
        <v>6666</v>
      </c>
      <c r="I300" s="69" t="s">
        <v>6667</v>
      </c>
      <c r="J300" s="69" t="s">
        <v>6668</v>
      </c>
      <c r="K300" s="69" t="s">
        <v>6669</v>
      </c>
      <c r="L300" s="69" t="s">
        <v>6670</v>
      </c>
      <c r="M300" s="69" t="s">
        <v>6671</v>
      </c>
      <c r="N300" s="69" t="s">
        <v>6672</v>
      </c>
      <c r="O300" s="69" t="s">
        <v>6673</v>
      </c>
      <c r="Q300" s="69" t="s">
        <v>6674</v>
      </c>
      <c r="R300" s="69" t="s">
        <v>6675</v>
      </c>
      <c r="S300" s="69" t="s">
        <v>6676</v>
      </c>
      <c r="T300" s="69" t="s">
        <v>6677</v>
      </c>
      <c r="U300" s="69" t="s">
        <v>6678</v>
      </c>
      <c r="V300" s="69" t="s">
        <v>6679</v>
      </c>
      <c r="W300" s="69" t="s">
        <v>6680</v>
      </c>
      <c r="X300" s="69" t="s">
        <v>6681</v>
      </c>
      <c r="Y300" s="69" t="s">
        <v>6682</v>
      </c>
      <c r="Z300" s="69" t="s">
        <v>6683</v>
      </c>
      <c r="AA300" s="69" t="s">
        <v>6684</v>
      </c>
      <c r="AB300" s="69" t="s">
        <v>6685</v>
      </c>
      <c r="AC300" s="69" t="s">
        <v>6686</v>
      </c>
      <c r="AD300" s="69" t="s">
        <v>6687</v>
      </c>
      <c r="AE300" s="69" t="s">
        <v>6688</v>
      </c>
      <c r="AF300" s="69" t="s">
        <v>6689</v>
      </c>
      <c r="AG300" s="69" t="s">
        <v>6690</v>
      </c>
      <c r="AH300" s="69" t="s">
        <v>6691</v>
      </c>
      <c r="AI300" s="69" t="s">
        <v>6692</v>
      </c>
      <c r="AJ300" s="69" t="s">
        <v>6693</v>
      </c>
      <c r="AK300" s="69" t="s">
        <v>6694</v>
      </c>
      <c r="AL300" s="69" t="s">
        <v>6695</v>
      </c>
      <c r="AM300" s="69" t="s">
        <v>6696</v>
      </c>
      <c r="AN300" s="69" t="s">
        <v>6697</v>
      </c>
      <c r="AO300" s="69" t="s">
        <v>6698</v>
      </c>
      <c r="AP300" s="69" t="s">
        <v>6699</v>
      </c>
      <c r="AQ300" s="69" t="s">
        <v>6700</v>
      </c>
      <c r="AR300" s="69" t="s">
        <v>6701</v>
      </c>
      <c r="AS300" s="69" t="s">
        <v>6702</v>
      </c>
      <c r="AT300" s="69" t="s">
        <v>6703</v>
      </c>
      <c r="AU300" s="69" t="s">
        <v>6704</v>
      </c>
    </row>
    <row r="301" spans="1:47">
      <c r="A301" s="69" t="s">
        <v>5653</v>
      </c>
      <c r="B301" s="69" t="s">
        <v>5654</v>
      </c>
      <c r="C301" s="69" t="s">
        <v>6705</v>
      </c>
      <c r="D301" s="69" t="s">
        <v>6706</v>
      </c>
      <c r="E301" s="69" t="s">
        <v>6707</v>
      </c>
      <c r="F301" s="69" t="s">
        <v>6708</v>
      </c>
      <c r="G301" s="69" t="s">
        <v>6709</v>
      </c>
      <c r="H301" s="69" t="s">
        <v>6710</v>
      </c>
      <c r="I301" s="69" t="s">
        <v>6711</v>
      </c>
      <c r="J301" s="69" t="s">
        <v>6712</v>
      </c>
      <c r="K301" s="69" t="s">
        <v>6713</v>
      </c>
      <c r="L301" s="69" t="s">
        <v>6714</v>
      </c>
      <c r="M301" s="69" t="s">
        <v>6715</v>
      </c>
      <c r="N301" s="69" t="s">
        <v>6716</v>
      </c>
      <c r="O301" s="69" t="s">
        <v>6717</v>
      </c>
      <c r="Q301" s="69" t="s">
        <v>6718</v>
      </c>
      <c r="R301" s="69" t="s">
        <v>6719</v>
      </c>
      <c r="S301" s="69" t="s">
        <v>6720</v>
      </c>
      <c r="T301" s="69" t="s">
        <v>6721</v>
      </c>
      <c r="U301" s="69" t="s">
        <v>6722</v>
      </c>
      <c r="V301" s="69" t="s">
        <v>6723</v>
      </c>
      <c r="W301" s="69" t="s">
        <v>6724</v>
      </c>
      <c r="X301" s="69" t="s">
        <v>6725</v>
      </c>
      <c r="Y301" s="69" t="s">
        <v>6726</v>
      </c>
      <c r="Z301" s="69" t="s">
        <v>6727</v>
      </c>
      <c r="AA301" s="69" t="s">
        <v>6728</v>
      </c>
      <c r="AB301" s="69" t="s">
        <v>6729</v>
      </c>
      <c r="AC301" s="69" t="s">
        <v>6730</v>
      </c>
      <c r="AD301" s="69" t="s">
        <v>6731</v>
      </c>
      <c r="AE301" s="69" t="s">
        <v>6732</v>
      </c>
      <c r="AF301" s="69" t="s">
        <v>6733</v>
      </c>
      <c r="AG301" s="69" t="s">
        <v>6734</v>
      </c>
      <c r="AH301" s="69" t="s">
        <v>6735</v>
      </c>
      <c r="AI301" s="69" t="s">
        <v>6736</v>
      </c>
      <c r="AJ301" s="69" t="s">
        <v>6737</v>
      </c>
      <c r="AK301" s="69" t="s">
        <v>6738</v>
      </c>
      <c r="AL301" s="69" t="s">
        <v>6739</v>
      </c>
      <c r="AM301" s="69" t="s">
        <v>6740</v>
      </c>
      <c r="AN301" s="69" t="s">
        <v>6741</v>
      </c>
      <c r="AO301" s="69" t="s">
        <v>6742</v>
      </c>
      <c r="AP301" s="69" t="s">
        <v>6743</v>
      </c>
      <c r="AQ301" s="69" t="s">
        <v>6744</v>
      </c>
      <c r="AR301" s="69" t="s">
        <v>6745</v>
      </c>
      <c r="AS301" s="69" t="s">
        <v>6746</v>
      </c>
      <c r="AT301" s="69" t="s">
        <v>6747</v>
      </c>
      <c r="AU301" s="69" t="s">
        <v>6748</v>
      </c>
    </row>
    <row r="302" spans="1:47">
      <c r="A302" s="69" t="s">
        <v>5655</v>
      </c>
      <c r="B302" s="69" t="s">
        <v>5656</v>
      </c>
      <c r="C302" s="69" t="s">
        <v>6749</v>
      </c>
      <c r="D302" s="69" t="s">
        <v>6750</v>
      </c>
      <c r="E302" s="69" t="s">
        <v>6751</v>
      </c>
      <c r="F302" s="69" t="s">
        <v>6752</v>
      </c>
      <c r="G302" s="69" t="s">
        <v>6753</v>
      </c>
      <c r="H302" s="69" t="s">
        <v>6754</v>
      </c>
      <c r="I302" s="69" t="s">
        <v>6755</v>
      </c>
      <c r="J302" s="69" t="s">
        <v>6756</v>
      </c>
      <c r="K302" s="69" t="s">
        <v>6757</v>
      </c>
      <c r="L302" s="69" t="s">
        <v>6758</v>
      </c>
      <c r="M302" s="69" t="s">
        <v>6759</v>
      </c>
      <c r="N302" s="69" t="s">
        <v>6760</v>
      </c>
      <c r="O302" s="69" t="s">
        <v>6761</v>
      </c>
      <c r="Q302" s="69" t="s">
        <v>6762</v>
      </c>
      <c r="S302" s="69" t="s">
        <v>6763</v>
      </c>
      <c r="T302" s="69" t="s">
        <v>6764</v>
      </c>
      <c r="U302" s="69" t="s">
        <v>6765</v>
      </c>
      <c r="V302" s="69" t="s">
        <v>6766</v>
      </c>
      <c r="W302" s="69" t="s">
        <v>6767</v>
      </c>
      <c r="X302" s="69" t="s">
        <v>6768</v>
      </c>
      <c r="Y302" s="69" t="s">
        <v>6769</v>
      </c>
      <c r="Z302" s="69" t="s">
        <v>6770</v>
      </c>
      <c r="AA302" s="69" t="s">
        <v>6771</v>
      </c>
      <c r="AB302" s="69" t="s">
        <v>6772</v>
      </c>
      <c r="AC302" s="69" t="s">
        <v>6773</v>
      </c>
      <c r="AD302" s="69" t="s">
        <v>6774</v>
      </c>
      <c r="AE302" s="69" t="s">
        <v>6775</v>
      </c>
      <c r="AF302" s="69" t="s">
        <v>6776</v>
      </c>
      <c r="AG302" s="69" t="s">
        <v>6777</v>
      </c>
      <c r="AH302" s="69" t="s">
        <v>6778</v>
      </c>
      <c r="AI302" s="69" t="s">
        <v>6779</v>
      </c>
      <c r="AK302" s="69" t="s">
        <v>6780</v>
      </c>
      <c r="AL302" s="69" t="s">
        <v>6781</v>
      </c>
      <c r="AM302" s="69" t="s">
        <v>6782</v>
      </c>
      <c r="AN302" s="69" t="s">
        <v>6783</v>
      </c>
      <c r="AO302" s="69" t="s">
        <v>6784</v>
      </c>
      <c r="AP302" s="69" t="s">
        <v>6785</v>
      </c>
      <c r="AQ302" s="69" t="s">
        <v>6786</v>
      </c>
      <c r="AR302" s="69" t="s">
        <v>6787</v>
      </c>
      <c r="AS302" s="69" t="s">
        <v>6788</v>
      </c>
      <c r="AT302" s="69" t="s">
        <v>6789</v>
      </c>
      <c r="AU302" s="69" t="s">
        <v>6790</v>
      </c>
    </row>
    <row r="303" spans="1:47">
      <c r="A303" s="69" t="s">
        <v>5657</v>
      </c>
      <c r="B303" s="69" t="s">
        <v>5658</v>
      </c>
      <c r="C303" s="69" t="s">
        <v>6791</v>
      </c>
      <c r="D303" s="69" t="s">
        <v>6792</v>
      </c>
      <c r="E303" s="69" t="s">
        <v>6793</v>
      </c>
      <c r="F303" s="69" t="s">
        <v>6794</v>
      </c>
      <c r="G303" s="69" t="s">
        <v>6795</v>
      </c>
      <c r="H303" s="69" t="s">
        <v>6796</v>
      </c>
      <c r="I303" s="69" t="s">
        <v>6797</v>
      </c>
      <c r="J303" s="69" t="s">
        <v>6798</v>
      </c>
      <c r="K303" s="69" t="s">
        <v>6799</v>
      </c>
      <c r="L303" s="69" t="s">
        <v>6800</v>
      </c>
      <c r="M303" s="69" t="s">
        <v>6801</v>
      </c>
      <c r="N303" s="69" t="s">
        <v>6802</v>
      </c>
      <c r="O303" s="69" t="s">
        <v>6803</v>
      </c>
      <c r="Q303" s="69" t="s">
        <v>6804</v>
      </c>
      <c r="S303" s="69" t="s">
        <v>6805</v>
      </c>
      <c r="T303" s="69" t="s">
        <v>6806</v>
      </c>
      <c r="U303" s="69" t="s">
        <v>6807</v>
      </c>
      <c r="V303" s="69" t="s">
        <v>6808</v>
      </c>
      <c r="W303" s="69" t="s">
        <v>6809</v>
      </c>
      <c r="X303" s="69" t="s">
        <v>6810</v>
      </c>
      <c r="Y303" s="69" t="s">
        <v>6811</v>
      </c>
      <c r="Z303" s="69" t="s">
        <v>6812</v>
      </c>
      <c r="AA303" s="69" t="s">
        <v>6813</v>
      </c>
      <c r="AB303" s="69" t="s">
        <v>6814</v>
      </c>
      <c r="AC303" s="69" t="s">
        <v>6815</v>
      </c>
      <c r="AD303" s="69" t="s">
        <v>6816</v>
      </c>
      <c r="AE303" s="69" t="s">
        <v>6817</v>
      </c>
      <c r="AF303" s="69" t="s">
        <v>6818</v>
      </c>
      <c r="AG303" s="69" t="s">
        <v>6819</v>
      </c>
      <c r="AH303" s="69" t="s">
        <v>6820</v>
      </c>
      <c r="AI303" s="69" t="s">
        <v>6821</v>
      </c>
      <c r="AK303" s="69" t="s">
        <v>6822</v>
      </c>
      <c r="AL303" s="69" t="s">
        <v>6823</v>
      </c>
      <c r="AM303" s="69" t="s">
        <v>6824</v>
      </c>
      <c r="AN303" s="69" t="s">
        <v>6825</v>
      </c>
      <c r="AO303" s="69" t="s">
        <v>6826</v>
      </c>
      <c r="AP303" s="69" t="s">
        <v>6827</v>
      </c>
      <c r="AR303" s="69" t="s">
        <v>6828</v>
      </c>
      <c r="AS303" s="69" t="s">
        <v>6829</v>
      </c>
      <c r="AT303" s="69" t="s">
        <v>6830</v>
      </c>
      <c r="AU303" s="69" t="s">
        <v>6831</v>
      </c>
    </row>
    <row r="304" spans="1:47">
      <c r="A304" s="69" t="s">
        <v>5659</v>
      </c>
      <c r="B304" s="69" t="s">
        <v>5660</v>
      </c>
      <c r="C304" s="69" t="s">
        <v>6832</v>
      </c>
      <c r="D304" s="69" t="s">
        <v>6833</v>
      </c>
      <c r="E304" s="69" t="s">
        <v>6834</v>
      </c>
      <c r="F304" s="69" t="s">
        <v>6835</v>
      </c>
      <c r="G304" s="69" t="s">
        <v>6836</v>
      </c>
      <c r="H304" s="69" t="s">
        <v>6837</v>
      </c>
      <c r="I304" s="69" t="s">
        <v>6838</v>
      </c>
      <c r="J304" s="69" t="s">
        <v>6839</v>
      </c>
      <c r="K304" s="69" t="s">
        <v>6840</v>
      </c>
      <c r="L304" s="69" t="s">
        <v>6841</v>
      </c>
      <c r="M304" s="69" t="s">
        <v>6842</v>
      </c>
      <c r="N304" s="69" t="s">
        <v>6843</v>
      </c>
      <c r="O304" s="69" t="s">
        <v>6844</v>
      </c>
      <c r="S304" s="69" t="s">
        <v>6845</v>
      </c>
      <c r="T304" s="69" t="s">
        <v>6846</v>
      </c>
      <c r="U304" s="69" t="s">
        <v>6847</v>
      </c>
      <c r="V304" s="69" t="s">
        <v>6848</v>
      </c>
      <c r="W304" s="69" t="s">
        <v>6849</v>
      </c>
      <c r="X304" s="69" t="s">
        <v>6850</v>
      </c>
      <c r="Z304" s="69" t="s">
        <v>6851</v>
      </c>
      <c r="AA304" s="69" t="s">
        <v>6852</v>
      </c>
      <c r="AB304" s="69" t="s">
        <v>6853</v>
      </c>
      <c r="AC304" s="69" t="s">
        <v>6854</v>
      </c>
      <c r="AD304" s="69" t="s">
        <v>6855</v>
      </c>
      <c r="AF304" s="69" t="s">
        <v>6856</v>
      </c>
      <c r="AG304" s="69" t="s">
        <v>6857</v>
      </c>
      <c r="AI304" s="69" t="s">
        <v>6858</v>
      </c>
      <c r="AK304" s="69" t="s">
        <v>6859</v>
      </c>
      <c r="AL304" s="69" t="s">
        <v>6860</v>
      </c>
      <c r="AM304" s="69" t="s">
        <v>6861</v>
      </c>
      <c r="AN304" s="69" t="s">
        <v>6862</v>
      </c>
      <c r="AO304" s="69" t="s">
        <v>6863</v>
      </c>
      <c r="AP304" s="69" t="s">
        <v>6864</v>
      </c>
      <c r="AR304" s="69" t="s">
        <v>6865</v>
      </c>
      <c r="AS304" s="69" t="s">
        <v>6866</v>
      </c>
      <c r="AT304" s="69" t="s">
        <v>6867</v>
      </c>
    </row>
    <row r="305" spans="1:46">
      <c r="A305" s="69" t="s">
        <v>5661</v>
      </c>
      <c r="B305" s="69" t="s">
        <v>5662</v>
      </c>
      <c r="C305" s="69" t="s">
        <v>6868</v>
      </c>
      <c r="D305" s="69" t="s">
        <v>6869</v>
      </c>
      <c r="E305" s="69" t="s">
        <v>6870</v>
      </c>
      <c r="F305" s="69" t="s">
        <v>6871</v>
      </c>
      <c r="G305" s="69" t="s">
        <v>6872</v>
      </c>
      <c r="H305" s="69" t="s">
        <v>6873</v>
      </c>
      <c r="I305" s="69" t="s">
        <v>6874</v>
      </c>
      <c r="J305" s="69" t="s">
        <v>6875</v>
      </c>
      <c r="K305" s="69" t="s">
        <v>6876</v>
      </c>
      <c r="L305" s="69" t="s">
        <v>6877</v>
      </c>
      <c r="M305" s="69" t="s">
        <v>6878</v>
      </c>
      <c r="N305" s="69" t="s">
        <v>6879</v>
      </c>
      <c r="O305" s="69" t="s">
        <v>6880</v>
      </c>
      <c r="S305" s="69" t="s">
        <v>6881</v>
      </c>
      <c r="T305" s="69" t="s">
        <v>6882</v>
      </c>
      <c r="U305" s="69" t="s">
        <v>6883</v>
      </c>
      <c r="V305" s="69" t="s">
        <v>6884</v>
      </c>
      <c r="W305" s="69" t="s">
        <v>6885</v>
      </c>
      <c r="X305" s="69" t="s">
        <v>6886</v>
      </c>
      <c r="Z305" s="69" t="s">
        <v>6887</v>
      </c>
      <c r="AA305" s="69" t="s">
        <v>6888</v>
      </c>
      <c r="AB305" s="69" t="s">
        <v>6889</v>
      </c>
      <c r="AC305" s="69" t="s">
        <v>6890</v>
      </c>
      <c r="AD305" s="69" t="s">
        <v>6891</v>
      </c>
      <c r="AF305" s="69" t="s">
        <v>6892</v>
      </c>
      <c r="AG305" s="69" t="s">
        <v>6893</v>
      </c>
      <c r="AI305" s="69" t="s">
        <v>6894</v>
      </c>
      <c r="AL305" s="69" t="s">
        <v>6895</v>
      </c>
      <c r="AM305" s="69" t="s">
        <v>6896</v>
      </c>
      <c r="AO305" s="69" t="s">
        <v>6897</v>
      </c>
      <c r="AP305" s="69" t="s">
        <v>6898</v>
      </c>
      <c r="AR305" s="69" t="s">
        <v>6899</v>
      </c>
      <c r="AS305" s="69" t="s">
        <v>6900</v>
      </c>
      <c r="AT305" s="69" t="s">
        <v>6901</v>
      </c>
    </row>
    <row r="306" spans="1:46">
      <c r="A306" s="69" t="s">
        <v>5663</v>
      </c>
      <c r="B306" s="69" t="s">
        <v>5664</v>
      </c>
      <c r="C306" s="69" t="s">
        <v>6902</v>
      </c>
      <c r="D306" s="69" t="s">
        <v>6903</v>
      </c>
      <c r="E306" s="69" t="s">
        <v>6904</v>
      </c>
      <c r="F306" s="69" t="s">
        <v>6905</v>
      </c>
      <c r="G306" s="69" t="s">
        <v>6906</v>
      </c>
      <c r="H306" s="69" t="s">
        <v>6907</v>
      </c>
      <c r="I306" s="69" t="s">
        <v>6908</v>
      </c>
      <c r="J306" s="69" t="s">
        <v>6909</v>
      </c>
      <c r="K306" s="69" t="s">
        <v>6910</v>
      </c>
      <c r="L306" s="69" t="s">
        <v>6911</v>
      </c>
      <c r="M306" s="69" t="s">
        <v>6912</v>
      </c>
      <c r="N306" s="69" t="s">
        <v>6913</v>
      </c>
      <c r="O306" s="69" t="s">
        <v>6914</v>
      </c>
      <c r="S306" s="69" t="s">
        <v>6915</v>
      </c>
      <c r="T306" s="69" t="s">
        <v>6916</v>
      </c>
      <c r="U306" s="69" t="s">
        <v>6917</v>
      </c>
      <c r="V306" s="69" t="s">
        <v>6918</v>
      </c>
      <c r="W306" s="69" t="s">
        <v>6919</v>
      </c>
      <c r="X306" s="69" t="s">
        <v>6920</v>
      </c>
      <c r="Z306" s="69" t="s">
        <v>6921</v>
      </c>
      <c r="AA306" s="69" t="s">
        <v>6922</v>
      </c>
      <c r="AB306" s="69" t="s">
        <v>6923</v>
      </c>
      <c r="AC306" s="69" t="s">
        <v>6924</v>
      </c>
      <c r="AD306" s="69" t="s">
        <v>6925</v>
      </c>
      <c r="AF306" s="69" t="s">
        <v>6926</v>
      </c>
      <c r="AG306" s="69" t="s">
        <v>6927</v>
      </c>
      <c r="AI306" s="69" t="s">
        <v>6928</v>
      </c>
      <c r="AL306" s="69" t="s">
        <v>6929</v>
      </c>
      <c r="AM306" s="69" t="s">
        <v>6930</v>
      </c>
      <c r="AP306" s="69" t="s">
        <v>6931</v>
      </c>
      <c r="AR306" s="69" t="s">
        <v>6932</v>
      </c>
      <c r="AS306" s="69" t="s">
        <v>6933</v>
      </c>
      <c r="AT306" s="69" t="s">
        <v>6934</v>
      </c>
    </row>
    <row r="307" spans="1:46">
      <c r="A307" s="69" t="s">
        <v>5665</v>
      </c>
      <c r="B307" s="69" t="s">
        <v>5666</v>
      </c>
      <c r="C307" s="69" t="s">
        <v>6935</v>
      </c>
      <c r="D307" s="69" t="s">
        <v>6936</v>
      </c>
      <c r="E307" s="69" t="s">
        <v>6937</v>
      </c>
      <c r="F307" s="69" t="s">
        <v>6938</v>
      </c>
      <c r="G307" s="69" t="s">
        <v>6939</v>
      </c>
      <c r="H307" s="69" t="s">
        <v>6940</v>
      </c>
      <c r="I307" s="69" t="s">
        <v>6941</v>
      </c>
      <c r="J307" s="69" t="s">
        <v>6942</v>
      </c>
      <c r="K307" s="69" t="s">
        <v>6943</v>
      </c>
      <c r="L307" s="69" t="s">
        <v>6944</v>
      </c>
      <c r="M307" s="69" t="s">
        <v>6945</v>
      </c>
      <c r="N307" s="69" t="s">
        <v>6946</v>
      </c>
      <c r="O307" s="69" t="s">
        <v>6947</v>
      </c>
      <c r="S307" s="69" t="s">
        <v>6948</v>
      </c>
      <c r="T307" s="69" t="s">
        <v>6949</v>
      </c>
      <c r="U307" s="69" t="s">
        <v>6950</v>
      </c>
      <c r="V307" s="69" t="s">
        <v>6951</v>
      </c>
      <c r="W307" s="69" t="s">
        <v>6952</v>
      </c>
      <c r="X307" s="69" t="s">
        <v>6953</v>
      </c>
      <c r="Z307" s="69" t="s">
        <v>6954</v>
      </c>
      <c r="AA307" s="69" t="s">
        <v>6955</v>
      </c>
      <c r="AB307" s="69" t="s">
        <v>6956</v>
      </c>
      <c r="AC307" s="69" t="s">
        <v>6957</v>
      </c>
      <c r="AD307" s="69" t="s">
        <v>6958</v>
      </c>
      <c r="AF307" s="69" t="s">
        <v>6959</v>
      </c>
      <c r="AG307" s="69" t="s">
        <v>6960</v>
      </c>
      <c r="AI307" s="69" t="s">
        <v>6961</v>
      </c>
      <c r="AL307" s="69" t="s">
        <v>6962</v>
      </c>
      <c r="AM307" s="69" t="s">
        <v>6963</v>
      </c>
      <c r="AP307" s="69" t="s">
        <v>6964</v>
      </c>
      <c r="AR307" s="69" t="s">
        <v>6965</v>
      </c>
      <c r="AS307" s="69" t="s">
        <v>6966</v>
      </c>
      <c r="AT307" s="69" t="s">
        <v>6967</v>
      </c>
    </row>
    <row r="308" spans="1:46">
      <c r="A308" s="69" t="s">
        <v>5667</v>
      </c>
      <c r="B308" s="69" t="s">
        <v>5668</v>
      </c>
      <c r="C308" s="69" t="s">
        <v>6968</v>
      </c>
      <c r="D308" s="69" t="s">
        <v>6969</v>
      </c>
      <c r="E308" s="69" t="s">
        <v>6970</v>
      </c>
      <c r="F308" s="69" t="s">
        <v>6971</v>
      </c>
      <c r="G308" s="69" t="s">
        <v>6972</v>
      </c>
      <c r="H308" s="69" t="s">
        <v>6973</v>
      </c>
      <c r="I308" s="69" t="s">
        <v>6974</v>
      </c>
      <c r="J308" s="69" t="s">
        <v>6975</v>
      </c>
      <c r="K308" s="69" t="s">
        <v>6976</v>
      </c>
      <c r="L308" s="69" t="s">
        <v>6977</v>
      </c>
      <c r="M308" s="69" t="s">
        <v>6978</v>
      </c>
      <c r="N308" s="69" t="s">
        <v>6979</v>
      </c>
      <c r="O308" s="69" t="s">
        <v>6980</v>
      </c>
      <c r="S308" s="69" t="s">
        <v>6981</v>
      </c>
      <c r="T308" s="69" t="s">
        <v>6982</v>
      </c>
      <c r="U308" s="69" t="s">
        <v>6983</v>
      </c>
      <c r="V308" s="69" t="s">
        <v>6984</v>
      </c>
      <c r="W308" s="69" t="s">
        <v>6985</v>
      </c>
      <c r="X308" s="69" t="s">
        <v>6986</v>
      </c>
      <c r="Z308" s="69" t="s">
        <v>6987</v>
      </c>
      <c r="AA308" s="69" t="s">
        <v>6988</v>
      </c>
      <c r="AB308" s="69" t="s">
        <v>6989</v>
      </c>
      <c r="AC308" s="69" t="s">
        <v>6990</v>
      </c>
      <c r="AD308" s="69" t="s">
        <v>6991</v>
      </c>
      <c r="AF308" s="69" t="s">
        <v>6992</v>
      </c>
      <c r="AI308" s="69" t="s">
        <v>6993</v>
      </c>
      <c r="AL308" s="69" t="s">
        <v>6994</v>
      </c>
      <c r="AM308" s="69" t="s">
        <v>6995</v>
      </c>
      <c r="AP308" s="69" t="s">
        <v>6996</v>
      </c>
      <c r="AR308" s="69" t="s">
        <v>6997</v>
      </c>
      <c r="AS308" s="69" t="s">
        <v>6998</v>
      </c>
      <c r="AT308" s="69" t="s">
        <v>6999</v>
      </c>
    </row>
    <row r="309" spans="1:46">
      <c r="A309" s="69" t="s">
        <v>5669</v>
      </c>
      <c r="B309" s="69" t="s">
        <v>5670</v>
      </c>
      <c r="C309" s="69" t="s">
        <v>7000</v>
      </c>
      <c r="D309" s="69" t="s">
        <v>7001</v>
      </c>
      <c r="E309" s="69" t="s">
        <v>7002</v>
      </c>
      <c r="F309" s="69" t="s">
        <v>7003</v>
      </c>
      <c r="G309" s="69" t="s">
        <v>7004</v>
      </c>
      <c r="H309" s="69" t="s">
        <v>7005</v>
      </c>
      <c r="I309" s="69" t="s">
        <v>7006</v>
      </c>
      <c r="J309" s="69" t="s">
        <v>7007</v>
      </c>
      <c r="K309" s="69" t="s">
        <v>7008</v>
      </c>
      <c r="L309" s="69" t="s">
        <v>7009</v>
      </c>
      <c r="M309" s="69" t="s">
        <v>7010</v>
      </c>
      <c r="N309" s="69" t="s">
        <v>7011</v>
      </c>
      <c r="O309" s="69" t="s">
        <v>7012</v>
      </c>
      <c r="S309" s="69" t="s">
        <v>7013</v>
      </c>
      <c r="T309" s="69" t="s">
        <v>7014</v>
      </c>
      <c r="U309" s="69" t="s">
        <v>7015</v>
      </c>
      <c r="V309" s="69" t="s">
        <v>7016</v>
      </c>
      <c r="W309" s="69" t="s">
        <v>7017</v>
      </c>
      <c r="X309" s="69" t="s">
        <v>7018</v>
      </c>
      <c r="Z309" s="69" t="s">
        <v>7019</v>
      </c>
      <c r="AA309" s="69" t="s">
        <v>7020</v>
      </c>
      <c r="AB309" s="69" t="s">
        <v>7021</v>
      </c>
      <c r="AC309" s="69" t="s">
        <v>7022</v>
      </c>
      <c r="AD309" s="69" t="s">
        <v>7023</v>
      </c>
      <c r="AF309" s="69" t="s">
        <v>7024</v>
      </c>
      <c r="AL309" s="69" t="s">
        <v>7025</v>
      </c>
      <c r="AM309" s="69" t="s">
        <v>7026</v>
      </c>
      <c r="AP309" s="69" t="s">
        <v>7027</v>
      </c>
      <c r="AR309" s="69" t="s">
        <v>7028</v>
      </c>
      <c r="AS309" s="69" t="s">
        <v>7029</v>
      </c>
      <c r="AT309" s="69" t="s">
        <v>7030</v>
      </c>
    </row>
    <row r="310" spans="1:46">
      <c r="A310" s="69" t="s">
        <v>5671</v>
      </c>
      <c r="B310" s="69" t="s">
        <v>5672</v>
      </c>
      <c r="C310" s="69" t="s">
        <v>7031</v>
      </c>
      <c r="D310" s="69" t="s">
        <v>7032</v>
      </c>
      <c r="F310" s="69" t="s">
        <v>7033</v>
      </c>
      <c r="G310" s="69" t="s">
        <v>7034</v>
      </c>
      <c r="H310" s="69" t="s">
        <v>7035</v>
      </c>
      <c r="J310" s="69" t="s">
        <v>7036</v>
      </c>
      <c r="K310" s="69" t="s">
        <v>7037</v>
      </c>
      <c r="L310" s="69" t="s">
        <v>7038</v>
      </c>
      <c r="M310" s="69" t="s">
        <v>7039</v>
      </c>
      <c r="N310" s="69" t="s">
        <v>7040</v>
      </c>
      <c r="O310" s="69" t="s">
        <v>7041</v>
      </c>
      <c r="S310" s="69" t="s">
        <v>7042</v>
      </c>
      <c r="T310" s="69" t="s">
        <v>7043</v>
      </c>
      <c r="U310" s="69" t="s">
        <v>7044</v>
      </c>
      <c r="V310" s="69" t="s">
        <v>7045</v>
      </c>
      <c r="W310" s="69" t="s">
        <v>7046</v>
      </c>
      <c r="X310" s="69" t="s">
        <v>7047</v>
      </c>
      <c r="Z310" s="69" t="s">
        <v>7048</v>
      </c>
      <c r="AA310" s="69" t="s">
        <v>7049</v>
      </c>
      <c r="AB310" s="69" t="s">
        <v>7050</v>
      </c>
      <c r="AC310" s="69" t="s">
        <v>7051</v>
      </c>
      <c r="AD310" s="69" t="s">
        <v>7052</v>
      </c>
      <c r="AF310" s="69" t="s">
        <v>7053</v>
      </c>
      <c r="AL310" s="69" t="s">
        <v>7054</v>
      </c>
      <c r="AM310" s="69" t="s">
        <v>7055</v>
      </c>
      <c r="AP310" s="69" t="s">
        <v>7056</v>
      </c>
      <c r="AR310" s="69" t="s">
        <v>7057</v>
      </c>
      <c r="AS310" s="69" t="s">
        <v>7058</v>
      </c>
      <c r="AT310" s="69" t="s">
        <v>7059</v>
      </c>
    </row>
    <row r="311" spans="1:46">
      <c r="A311" s="69" t="s">
        <v>5673</v>
      </c>
      <c r="B311" s="69" t="s">
        <v>5674</v>
      </c>
      <c r="C311" s="69" t="s">
        <v>7060</v>
      </c>
      <c r="D311" s="69" t="s">
        <v>7061</v>
      </c>
      <c r="F311" s="69" t="s">
        <v>7062</v>
      </c>
      <c r="G311" s="69" t="s">
        <v>7063</v>
      </c>
      <c r="H311" s="69" t="s">
        <v>7064</v>
      </c>
      <c r="J311" s="69" t="s">
        <v>7065</v>
      </c>
      <c r="K311" s="69" t="s">
        <v>7066</v>
      </c>
      <c r="L311" s="69" t="s">
        <v>7067</v>
      </c>
      <c r="M311" s="69" t="s">
        <v>7068</v>
      </c>
      <c r="N311" s="69" t="s">
        <v>7069</v>
      </c>
      <c r="O311" s="69" t="s">
        <v>7070</v>
      </c>
      <c r="S311" s="69" t="s">
        <v>7071</v>
      </c>
      <c r="T311" s="69" t="s">
        <v>7072</v>
      </c>
      <c r="U311" s="69" t="s">
        <v>7073</v>
      </c>
      <c r="V311" s="69" t="s">
        <v>7074</v>
      </c>
      <c r="W311" s="69" t="s">
        <v>7075</v>
      </c>
      <c r="X311" s="69" t="s">
        <v>7076</v>
      </c>
      <c r="AA311" s="69" t="s">
        <v>7077</v>
      </c>
      <c r="AB311" s="69" t="s">
        <v>7078</v>
      </c>
      <c r="AC311" s="69" t="s">
        <v>7079</v>
      </c>
      <c r="AD311" s="69" t="s">
        <v>7080</v>
      </c>
      <c r="AF311" s="69" t="s">
        <v>7081</v>
      </c>
      <c r="AL311" s="69" t="s">
        <v>7082</v>
      </c>
      <c r="AM311" s="69" t="s">
        <v>7083</v>
      </c>
      <c r="AP311" s="69" t="s">
        <v>7084</v>
      </c>
      <c r="AS311" s="69" t="s">
        <v>7085</v>
      </c>
      <c r="AT311" s="69" t="s">
        <v>7086</v>
      </c>
    </row>
    <row r="312" spans="1:46">
      <c r="A312" s="69" t="s">
        <v>5675</v>
      </c>
      <c r="B312" s="69" t="s">
        <v>5676</v>
      </c>
      <c r="C312" s="69" t="s">
        <v>7087</v>
      </c>
      <c r="D312" s="69" t="s">
        <v>7088</v>
      </c>
      <c r="F312" s="69" t="s">
        <v>7089</v>
      </c>
      <c r="G312" s="69" t="s">
        <v>7090</v>
      </c>
      <c r="H312" s="69" t="s">
        <v>7091</v>
      </c>
      <c r="J312" s="69" t="s">
        <v>7092</v>
      </c>
      <c r="K312" s="69" t="s">
        <v>7093</v>
      </c>
      <c r="L312" s="69" t="s">
        <v>7094</v>
      </c>
      <c r="M312" s="69" t="s">
        <v>7095</v>
      </c>
      <c r="N312" s="69" t="s">
        <v>7096</v>
      </c>
      <c r="O312" s="69" t="s">
        <v>7097</v>
      </c>
      <c r="T312" s="69" t="s">
        <v>7098</v>
      </c>
      <c r="U312" s="69" t="s">
        <v>7099</v>
      </c>
      <c r="V312" s="69" t="s">
        <v>7100</v>
      </c>
      <c r="W312" s="69" t="s">
        <v>7101</v>
      </c>
      <c r="X312" s="69" t="s">
        <v>7102</v>
      </c>
      <c r="AA312" s="69" t="s">
        <v>7103</v>
      </c>
      <c r="AB312" s="69" t="s">
        <v>7104</v>
      </c>
      <c r="AC312" s="69" t="s">
        <v>7105</v>
      </c>
      <c r="AD312" s="69" t="s">
        <v>7106</v>
      </c>
      <c r="AL312" s="69" t="s">
        <v>7107</v>
      </c>
      <c r="AM312" s="69" t="s">
        <v>7108</v>
      </c>
      <c r="AP312" s="69" t="s">
        <v>7109</v>
      </c>
      <c r="AS312" s="69" t="s">
        <v>7110</v>
      </c>
      <c r="AT312" s="69" t="s">
        <v>7111</v>
      </c>
    </row>
    <row r="313" spans="1:46">
      <c r="A313" s="69" t="s">
        <v>5677</v>
      </c>
      <c r="B313" s="69" t="s">
        <v>5678</v>
      </c>
      <c r="C313" s="69" t="s">
        <v>7112</v>
      </c>
      <c r="D313" s="69" t="s">
        <v>7113</v>
      </c>
      <c r="F313" s="69" t="s">
        <v>7114</v>
      </c>
      <c r="G313" s="69" t="s">
        <v>7115</v>
      </c>
      <c r="H313" s="69" t="s">
        <v>7116</v>
      </c>
      <c r="J313" s="69" t="s">
        <v>7117</v>
      </c>
      <c r="K313" s="69" t="s">
        <v>7118</v>
      </c>
      <c r="L313" s="69" t="s">
        <v>7119</v>
      </c>
      <c r="M313" s="69" t="s">
        <v>7120</v>
      </c>
      <c r="N313" s="69" t="s">
        <v>7121</v>
      </c>
      <c r="O313" s="69" t="s">
        <v>7122</v>
      </c>
      <c r="T313" s="69" t="s">
        <v>7123</v>
      </c>
      <c r="U313" s="69" t="s">
        <v>7124</v>
      </c>
      <c r="V313" s="69" t="s">
        <v>7125</v>
      </c>
      <c r="W313" s="69" t="s">
        <v>7126</v>
      </c>
      <c r="X313" s="69" t="s">
        <v>7127</v>
      </c>
      <c r="AA313" s="69" t="s">
        <v>7128</v>
      </c>
      <c r="AB313" s="69" t="s">
        <v>7129</v>
      </c>
      <c r="AC313" s="69" t="s">
        <v>7130</v>
      </c>
      <c r="AD313" s="69" t="s">
        <v>7131</v>
      </c>
      <c r="AL313" s="69" t="s">
        <v>7132</v>
      </c>
      <c r="AM313" s="69" t="s">
        <v>7133</v>
      </c>
      <c r="AP313" s="69" t="s">
        <v>7134</v>
      </c>
      <c r="AS313" s="69" t="s">
        <v>7135</v>
      </c>
      <c r="AT313" s="69" t="s">
        <v>7136</v>
      </c>
    </row>
    <row r="314" spans="1:46">
      <c r="A314" s="69" t="s">
        <v>5679</v>
      </c>
      <c r="B314" s="69" t="s">
        <v>5680</v>
      </c>
      <c r="C314" s="69" t="s">
        <v>7137</v>
      </c>
      <c r="D314" s="69" t="s">
        <v>7138</v>
      </c>
      <c r="F314" s="69" t="s">
        <v>7139</v>
      </c>
      <c r="G314" s="69" t="s">
        <v>7140</v>
      </c>
      <c r="H314" s="69" t="s">
        <v>7141</v>
      </c>
      <c r="J314" s="69" t="s">
        <v>7142</v>
      </c>
      <c r="K314" s="69" t="s">
        <v>7143</v>
      </c>
      <c r="L314" s="69" t="s">
        <v>7144</v>
      </c>
      <c r="M314" s="69" t="s">
        <v>7145</v>
      </c>
      <c r="N314" s="69" t="s">
        <v>7146</v>
      </c>
      <c r="O314" s="69" t="s">
        <v>7147</v>
      </c>
      <c r="T314" s="69" t="s">
        <v>7148</v>
      </c>
      <c r="U314" s="69" t="s">
        <v>7149</v>
      </c>
      <c r="V314" s="69" t="s">
        <v>7150</v>
      </c>
      <c r="W314" s="69" t="s">
        <v>7151</v>
      </c>
      <c r="AA314" s="69" t="s">
        <v>7152</v>
      </c>
      <c r="AB314" s="69" t="s">
        <v>7153</v>
      </c>
      <c r="AC314" s="69" t="s">
        <v>7154</v>
      </c>
      <c r="AD314" s="69" t="s">
        <v>7155</v>
      </c>
      <c r="AL314" s="69" t="s">
        <v>7156</v>
      </c>
      <c r="AM314" s="69" t="s">
        <v>7157</v>
      </c>
      <c r="AP314" s="69" t="s">
        <v>7158</v>
      </c>
      <c r="AS314" s="69" t="s">
        <v>7159</v>
      </c>
      <c r="AT314" s="69" t="s">
        <v>7160</v>
      </c>
    </row>
    <row r="315" spans="1:46">
      <c r="A315" s="69" t="s">
        <v>5681</v>
      </c>
      <c r="B315" s="69" t="s">
        <v>5682</v>
      </c>
      <c r="C315" s="69" t="s">
        <v>7161</v>
      </c>
      <c r="D315" s="69" t="s">
        <v>7162</v>
      </c>
      <c r="F315" s="69" t="s">
        <v>7163</v>
      </c>
      <c r="G315" s="69" t="s">
        <v>7164</v>
      </c>
      <c r="H315" s="69" t="s">
        <v>7165</v>
      </c>
      <c r="J315" s="69" t="s">
        <v>7166</v>
      </c>
      <c r="K315" s="69" t="s">
        <v>7167</v>
      </c>
      <c r="L315" s="69" t="s">
        <v>7168</v>
      </c>
      <c r="M315" s="69" t="s">
        <v>7169</v>
      </c>
      <c r="N315" s="69" t="s">
        <v>7170</v>
      </c>
      <c r="T315" s="69" t="s">
        <v>7171</v>
      </c>
      <c r="U315" s="69" t="s">
        <v>7172</v>
      </c>
      <c r="V315" s="69" t="s">
        <v>7173</v>
      </c>
      <c r="W315" s="69" t="s">
        <v>7174</v>
      </c>
      <c r="AA315" s="69" t="s">
        <v>7175</v>
      </c>
      <c r="AB315" s="69" t="s">
        <v>7176</v>
      </c>
      <c r="AC315" s="69" t="s">
        <v>7177</v>
      </c>
      <c r="AL315" s="69" t="s">
        <v>7178</v>
      </c>
      <c r="AM315" s="69" t="s">
        <v>7179</v>
      </c>
      <c r="AP315" s="69" t="s">
        <v>7180</v>
      </c>
      <c r="AS315" s="69" t="s">
        <v>7181</v>
      </c>
      <c r="AT315" s="69" t="s">
        <v>7182</v>
      </c>
    </row>
    <row r="316" spans="1:46">
      <c r="A316" s="69" t="s">
        <v>5683</v>
      </c>
      <c r="B316" s="69" t="s">
        <v>5684</v>
      </c>
      <c r="C316" s="69" t="s">
        <v>7183</v>
      </c>
      <c r="D316" s="69" t="s">
        <v>7184</v>
      </c>
      <c r="F316" s="69" t="s">
        <v>7185</v>
      </c>
      <c r="G316" s="69" t="s">
        <v>7186</v>
      </c>
      <c r="H316" s="69" t="s">
        <v>7187</v>
      </c>
      <c r="J316" s="69" t="s">
        <v>7188</v>
      </c>
      <c r="K316" s="69" t="s">
        <v>7189</v>
      </c>
      <c r="L316" s="69" t="s">
        <v>7190</v>
      </c>
      <c r="M316" s="69" t="s">
        <v>7191</v>
      </c>
      <c r="N316" s="69" t="s">
        <v>7192</v>
      </c>
      <c r="T316" s="69" t="s">
        <v>7193</v>
      </c>
      <c r="U316" s="69" t="s">
        <v>7194</v>
      </c>
      <c r="V316" s="69" t="s">
        <v>7195</v>
      </c>
      <c r="W316" s="69" t="s">
        <v>7196</v>
      </c>
      <c r="AA316" s="69" t="s">
        <v>7197</v>
      </c>
      <c r="AB316" s="69" t="s">
        <v>7198</v>
      </c>
      <c r="AC316" s="69" t="s">
        <v>7199</v>
      </c>
      <c r="AL316" s="69" t="s">
        <v>7200</v>
      </c>
      <c r="AM316" s="69" t="s">
        <v>7201</v>
      </c>
      <c r="AP316" s="69" t="s">
        <v>7202</v>
      </c>
      <c r="AS316" s="69" t="s">
        <v>7203</v>
      </c>
      <c r="AT316" s="69" t="s">
        <v>7204</v>
      </c>
    </row>
    <row r="317" spans="1:46">
      <c r="A317" s="69" t="s">
        <v>5685</v>
      </c>
      <c r="B317" s="69" t="s">
        <v>5686</v>
      </c>
      <c r="C317" s="69" t="s">
        <v>7205</v>
      </c>
      <c r="D317" s="69" t="s">
        <v>7206</v>
      </c>
      <c r="F317" s="69" t="s">
        <v>7207</v>
      </c>
      <c r="G317" s="69" t="s">
        <v>7208</v>
      </c>
      <c r="H317" s="69" t="s">
        <v>7209</v>
      </c>
      <c r="J317" s="69" t="s">
        <v>7210</v>
      </c>
      <c r="K317" s="69" t="s">
        <v>7211</v>
      </c>
      <c r="L317" s="69" t="s">
        <v>7212</v>
      </c>
      <c r="M317" s="69" t="s">
        <v>7213</v>
      </c>
      <c r="N317" s="69" t="s">
        <v>7214</v>
      </c>
      <c r="T317" s="69" t="s">
        <v>7215</v>
      </c>
      <c r="U317" s="69" t="s">
        <v>7216</v>
      </c>
      <c r="V317" s="69" t="s">
        <v>7217</v>
      </c>
      <c r="W317" s="69" t="s">
        <v>7218</v>
      </c>
      <c r="AA317" s="69" t="s">
        <v>7219</v>
      </c>
      <c r="AB317" s="69" t="s">
        <v>7220</v>
      </c>
      <c r="AC317" s="69" t="s">
        <v>7221</v>
      </c>
      <c r="AL317" s="69" t="s">
        <v>7222</v>
      </c>
      <c r="AM317" s="69" t="s">
        <v>7223</v>
      </c>
      <c r="AP317" s="69" t="s">
        <v>7224</v>
      </c>
      <c r="AS317" s="69" t="s">
        <v>7225</v>
      </c>
      <c r="AT317" s="69" t="s">
        <v>7226</v>
      </c>
    </row>
    <row r="318" spans="1:46">
      <c r="A318" s="69" t="s">
        <v>5687</v>
      </c>
      <c r="B318" s="69" t="s">
        <v>5688</v>
      </c>
      <c r="D318" s="69" t="s">
        <v>7227</v>
      </c>
      <c r="F318" s="69" t="s">
        <v>7228</v>
      </c>
      <c r="G318" s="69" t="s">
        <v>7229</v>
      </c>
      <c r="H318" s="69" t="s">
        <v>7230</v>
      </c>
      <c r="J318" s="69" t="s">
        <v>7231</v>
      </c>
      <c r="K318" s="69" t="s">
        <v>7232</v>
      </c>
      <c r="L318" s="69" t="s">
        <v>7233</v>
      </c>
      <c r="M318" s="69" t="s">
        <v>7234</v>
      </c>
      <c r="T318" s="69" t="s">
        <v>7235</v>
      </c>
      <c r="U318" s="69" t="s">
        <v>7236</v>
      </c>
      <c r="V318" s="69" t="s">
        <v>7237</v>
      </c>
      <c r="W318" s="69" t="s">
        <v>7238</v>
      </c>
      <c r="AA318" s="69" t="s">
        <v>7239</v>
      </c>
      <c r="AB318" s="69" t="s">
        <v>7240</v>
      </c>
      <c r="AC318" s="69" t="s">
        <v>7241</v>
      </c>
      <c r="AL318" s="69" t="s">
        <v>7242</v>
      </c>
      <c r="AM318" s="69" t="s">
        <v>7243</v>
      </c>
      <c r="AP318" s="69" t="s">
        <v>7244</v>
      </c>
      <c r="AS318" s="69" t="s">
        <v>7245</v>
      </c>
      <c r="AT318" s="69" t="s">
        <v>7246</v>
      </c>
    </row>
    <row r="319" spans="1:46">
      <c r="A319" s="69" t="s">
        <v>5689</v>
      </c>
      <c r="B319" s="69" t="s">
        <v>5690</v>
      </c>
      <c r="D319" s="69" t="s">
        <v>7247</v>
      </c>
      <c r="F319" s="69" t="s">
        <v>7248</v>
      </c>
      <c r="G319" s="69" t="s">
        <v>7249</v>
      </c>
      <c r="H319" s="69" t="s">
        <v>7250</v>
      </c>
      <c r="J319" s="69" t="s">
        <v>7251</v>
      </c>
      <c r="K319" s="69" t="s">
        <v>7252</v>
      </c>
      <c r="L319" s="69" t="s">
        <v>7253</v>
      </c>
      <c r="M319" s="69" t="s">
        <v>7254</v>
      </c>
      <c r="T319" s="69" t="s">
        <v>7255</v>
      </c>
      <c r="U319" s="69" t="s">
        <v>7256</v>
      </c>
      <c r="V319" s="69" t="s">
        <v>7257</v>
      </c>
      <c r="W319" s="69" t="s">
        <v>7258</v>
      </c>
      <c r="AA319" s="69" t="s">
        <v>7259</v>
      </c>
      <c r="AB319" s="69" t="s">
        <v>7260</v>
      </c>
      <c r="AC319" s="69" t="s">
        <v>7261</v>
      </c>
      <c r="AM319" s="69" t="s">
        <v>7262</v>
      </c>
      <c r="AP319" s="69" t="s">
        <v>7263</v>
      </c>
      <c r="AS319" s="69" t="s">
        <v>7264</v>
      </c>
      <c r="AT319" s="69" t="s">
        <v>7265</v>
      </c>
    </row>
    <row r="320" spans="1:46">
      <c r="A320" s="69" t="s">
        <v>5691</v>
      </c>
      <c r="B320" s="69" t="s">
        <v>5692</v>
      </c>
      <c r="G320" s="69" t="s">
        <v>7266</v>
      </c>
      <c r="H320" s="69" t="s">
        <v>7267</v>
      </c>
      <c r="K320" s="69" t="s">
        <v>7268</v>
      </c>
      <c r="L320" s="69" t="s">
        <v>7269</v>
      </c>
      <c r="M320" s="69" t="s">
        <v>7270</v>
      </c>
      <c r="T320" s="69" t="s">
        <v>7271</v>
      </c>
      <c r="U320" s="69" t="s">
        <v>7272</v>
      </c>
      <c r="W320" s="69" t="s">
        <v>7273</v>
      </c>
      <c r="AA320" s="69" t="s">
        <v>7274</v>
      </c>
      <c r="AB320" s="69" t="s">
        <v>7275</v>
      </c>
      <c r="AC320" s="69" t="s">
        <v>7276</v>
      </c>
      <c r="AM320" s="69" t="s">
        <v>7277</v>
      </c>
      <c r="AP320" s="69" t="s">
        <v>7278</v>
      </c>
      <c r="AS320" s="69" t="s">
        <v>7279</v>
      </c>
      <c r="AT320" s="69" t="s">
        <v>7280</v>
      </c>
    </row>
    <row r="321" spans="1:46">
      <c r="A321" s="69" t="s">
        <v>5693</v>
      </c>
      <c r="B321" s="69" t="s">
        <v>5694</v>
      </c>
      <c r="G321" s="69" t="s">
        <v>7281</v>
      </c>
      <c r="H321" s="69" t="s">
        <v>7282</v>
      </c>
      <c r="K321" s="69" t="s">
        <v>7283</v>
      </c>
      <c r="L321" s="69" t="s">
        <v>7284</v>
      </c>
      <c r="M321" s="69" t="s">
        <v>7285</v>
      </c>
      <c r="T321" s="69" t="s">
        <v>7286</v>
      </c>
      <c r="U321" s="69" t="s">
        <v>7287</v>
      </c>
      <c r="W321" s="69" t="s">
        <v>7288</v>
      </c>
      <c r="AA321" s="69" t="s">
        <v>7289</v>
      </c>
      <c r="AB321" s="69" t="s">
        <v>7290</v>
      </c>
      <c r="AC321" s="69" t="s">
        <v>7291</v>
      </c>
      <c r="AM321" s="69" t="s">
        <v>7292</v>
      </c>
      <c r="AP321" s="69" t="s">
        <v>7293</v>
      </c>
      <c r="AS321" s="69" t="s">
        <v>7294</v>
      </c>
      <c r="AT321" s="69" t="s">
        <v>7295</v>
      </c>
    </row>
    <row r="322" spans="1:46">
      <c r="A322" s="69" t="s">
        <v>5695</v>
      </c>
      <c r="B322" s="69" t="s">
        <v>5696</v>
      </c>
      <c r="G322" s="69" t="s">
        <v>7296</v>
      </c>
      <c r="H322" s="69" t="s">
        <v>7297</v>
      </c>
      <c r="K322" s="69" t="s">
        <v>7298</v>
      </c>
      <c r="L322" s="69" t="s">
        <v>7299</v>
      </c>
      <c r="M322" s="69" t="s">
        <v>7300</v>
      </c>
      <c r="T322" s="69" t="s">
        <v>7301</v>
      </c>
      <c r="U322" s="69" t="s">
        <v>7302</v>
      </c>
      <c r="W322" s="69" t="s">
        <v>7303</v>
      </c>
      <c r="AA322" s="69" t="s">
        <v>7304</v>
      </c>
      <c r="AB322" s="69" t="s">
        <v>7305</v>
      </c>
      <c r="AC322" s="69" t="s">
        <v>7306</v>
      </c>
      <c r="AM322" s="69" t="s">
        <v>7307</v>
      </c>
      <c r="AP322" s="69" t="s">
        <v>7308</v>
      </c>
      <c r="AS322" s="69" t="s">
        <v>7309</v>
      </c>
      <c r="AT322" s="69" t="s">
        <v>7310</v>
      </c>
    </row>
    <row r="323" spans="1:46">
      <c r="A323" s="69" t="s">
        <v>5697</v>
      </c>
      <c r="B323" s="69" t="s">
        <v>5698</v>
      </c>
      <c r="G323" s="69" t="s">
        <v>7311</v>
      </c>
      <c r="H323" s="69" t="s">
        <v>7312</v>
      </c>
      <c r="K323" s="69" t="s">
        <v>7313</v>
      </c>
      <c r="L323" s="69" t="s">
        <v>7314</v>
      </c>
      <c r="M323" s="69" t="s">
        <v>7315</v>
      </c>
      <c r="T323" s="69" t="s">
        <v>7316</v>
      </c>
      <c r="U323" s="69" t="s">
        <v>7317</v>
      </c>
      <c r="W323" s="69" t="s">
        <v>7318</v>
      </c>
      <c r="AA323" s="69" t="s">
        <v>7319</v>
      </c>
      <c r="AB323" s="69" t="s">
        <v>7320</v>
      </c>
      <c r="AC323" s="69" t="s">
        <v>7321</v>
      </c>
      <c r="AM323" s="69" t="s">
        <v>7322</v>
      </c>
      <c r="AP323" s="69" t="s">
        <v>7323</v>
      </c>
      <c r="AS323" s="69" t="s">
        <v>7324</v>
      </c>
      <c r="AT323" s="69" t="s">
        <v>7325</v>
      </c>
    </row>
    <row r="324" spans="1:46">
      <c r="A324" s="69" t="s">
        <v>5699</v>
      </c>
      <c r="B324" s="69" t="s">
        <v>5700</v>
      </c>
      <c r="G324" s="69" t="s">
        <v>7326</v>
      </c>
      <c r="H324" s="69" t="s">
        <v>7327</v>
      </c>
      <c r="K324" s="69" t="s">
        <v>7328</v>
      </c>
      <c r="L324" s="69" t="s">
        <v>7329</v>
      </c>
      <c r="M324" s="69" t="s">
        <v>7330</v>
      </c>
      <c r="T324" s="69" t="s">
        <v>7331</v>
      </c>
      <c r="U324" s="69" t="s">
        <v>7332</v>
      </c>
      <c r="W324" s="69" t="s">
        <v>7333</v>
      </c>
      <c r="AA324" s="69" t="s">
        <v>7334</v>
      </c>
      <c r="AB324" s="69" t="s">
        <v>7335</v>
      </c>
      <c r="AM324" s="69" t="s">
        <v>7336</v>
      </c>
      <c r="AP324" s="69" t="s">
        <v>7337</v>
      </c>
      <c r="AS324" s="69" t="s">
        <v>7338</v>
      </c>
      <c r="AT324" s="69" t="s">
        <v>7339</v>
      </c>
    </row>
    <row r="325" spans="1:46">
      <c r="A325" s="69" t="s">
        <v>5701</v>
      </c>
      <c r="G325" s="69" t="s">
        <v>7340</v>
      </c>
      <c r="H325" s="69" t="s">
        <v>7341</v>
      </c>
      <c r="K325" s="69" t="s">
        <v>7342</v>
      </c>
      <c r="L325" s="69" t="s">
        <v>7343</v>
      </c>
      <c r="M325" s="69" t="s">
        <v>7344</v>
      </c>
      <c r="T325" s="69" t="s">
        <v>7345</v>
      </c>
      <c r="U325" s="69" t="s">
        <v>7346</v>
      </c>
      <c r="W325" s="69" t="s">
        <v>7347</v>
      </c>
      <c r="AA325" s="69" t="s">
        <v>7348</v>
      </c>
      <c r="AB325" s="69" t="s">
        <v>7349</v>
      </c>
      <c r="AM325" s="69" t="s">
        <v>7350</v>
      </c>
      <c r="AP325" s="69" t="s">
        <v>7351</v>
      </c>
      <c r="AS325" s="69" t="s">
        <v>7352</v>
      </c>
      <c r="AT325" s="69" t="s">
        <v>7353</v>
      </c>
    </row>
    <row r="326" spans="1:46">
      <c r="A326" s="69" t="s">
        <v>5702</v>
      </c>
      <c r="G326" s="69" t="s">
        <v>7354</v>
      </c>
      <c r="H326" s="69" t="s">
        <v>7355</v>
      </c>
      <c r="K326" s="69" t="s">
        <v>7356</v>
      </c>
      <c r="L326" s="69" t="s">
        <v>7357</v>
      </c>
      <c r="M326" s="69" t="s">
        <v>7358</v>
      </c>
      <c r="T326" s="69" t="s">
        <v>7359</v>
      </c>
      <c r="U326" s="69" t="s">
        <v>7360</v>
      </c>
      <c r="W326" s="69" t="s">
        <v>7361</v>
      </c>
      <c r="AA326" s="69" t="s">
        <v>7362</v>
      </c>
      <c r="AM326" s="69" t="s">
        <v>7363</v>
      </c>
      <c r="AP326" s="69" t="s">
        <v>7364</v>
      </c>
      <c r="AS326" s="69" t="s">
        <v>7365</v>
      </c>
    </row>
    <row r="327" spans="1:46">
      <c r="A327" s="69" t="s">
        <v>5703</v>
      </c>
      <c r="G327" s="69" t="s">
        <v>7366</v>
      </c>
      <c r="H327" s="69" t="s">
        <v>7367</v>
      </c>
      <c r="K327" s="69" t="s">
        <v>7368</v>
      </c>
      <c r="L327" s="69" t="s">
        <v>7369</v>
      </c>
      <c r="M327" s="69" t="s">
        <v>7370</v>
      </c>
      <c r="T327" s="69" t="s">
        <v>7371</v>
      </c>
      <c r="W327" s="69" t="s">
        <v>7372</v>
      </c>
      <c r="AA327" s="69" t="s">
        <v>7373</v>
      </c>
      <c r="AM327" s="69" t="s">
        <v>7374</v>
      </c>
      <c r="AP327" s="69" t="s">
        <v>7375</v>
      </c>
      <c r="AS327" s="69" t="s">
        <v>7376</v>
      </c>
    </row>
    <row r="328" spans="1:46">
      <c r="A328" s="69" t="s">
        <v>5704</v>
      </c>
      <c r="G328" s="69" t="s">
        <v>7377</v>
      </c>
      <c r="H328" s="69" t="s">
        <v>7378</v>
      </c>
      <c r="K328" s="69" t="s">
        <v>7379</v>
      </c>
      <c r="L328" s="69" t="s">
        <v>7380</v>
      </c>
      <c r="M328" s="69" t="s">
        <v>7381</v>
      </c>
      <c r="T328" s="69" t="s">
        <v>7382</v>
      </c>
      <c r="W328" s="69" t="s">
        <v>7383</v>
      </c>
      <c r="AM328" s="69" t="s">
        <v>7384</v>
      </c>
      <c r="AP328" s="69" t="s">
        <v>7385</v>
      </c>
    </row>
    <row r="329" spans="1:46">
      <c r="A329" s="69" t="s">
        <v>5705</v>
      </c>
      <c r="G329" s="69" t="s">
        <v>7386</v>
      </c>
      <c r="K329" s="69" t="s">
        <v>7387</v>
      </c>
      <c r="L329" s="69" t="s">
        <v>7388</v>
      </c>
      <c r="M329" s="69" t="s">
        <v>7389</v>
      </c>
      <c r="T329" s="69" t="s">
        <v>7390</v>
      </c>
      <c r="W329" s="69" t="s">
        <v>7391</v>
      </c>
      <c r="AM329" s="69" t="s">
        <v>7392</v>
      </c>
      <c r="AP329" s="69" t="s">
        <v>7393</v>
      </c>
    </row>
    <row r="330" spans="1:46">
      <c r="A330" s="69" t="s">
        <v>5706</v>
      </c>
      <c r="G330" s="69" t="s">
        <v>7394</v>
      </c>
      <c r="K330" s="69" t="s">
        <v>7395</v>
      </c>
      <c r="L330" s="69" t="s">
        <v>7396</v>
      </c>
      <c r="M330" s="69" t="s">
        <v>7397</v>
      </c>
      <c r="T330" s="69" t="s">
        <v>7398</v>
      </c>
      <c r="W330" s="69" t="s">
        <v>7399</v>
      </c>
      <c r="AM330" s="69" t="s">
        <v>7400</v>
      </c>
    </row>
    <row r="331" spans="1:46">
      <c r="A331" s="69" t="s">
        <v>5707</v>
      </c>
      <c r="G331" s="69" t="s">
        <v>7401</v>
      </c>
      <c r="K331" s="69" t="s">
        <v>7402</v>
      </c>
      <c r="L331" s="69" t="s">
        <v>7403</v>
      </c>
      <c r="M331" s="69" t="s">
        <v>7404</v>
      </c>
      <c r="T331" s="69" t="s">
        <v>7405</v>
      </c>
      <c r="W331" s="69" t="s">
        <v>7406</v>
      </c>
      <c r="AM331" s="69" t="s">
        <v>7407</v>
      </c>
    </row>
    <row r="332" spans="1:46">
      <c r="A332" s="69" t="s">
        <v>5708</v>
      </c>
      <c r="G332" s="69" t="s">
        <v>7408</v>
      </c>
      <c r="K332" s="69" t="s">
        <v>7409</v>
      </c>
      <c r="L332" s="69" t="s">
        <v>7410</v>
      </c>
      <c r="M332" s="69" t="s">
        <v>7411</v>
      </c>
      <c r="T332" s="69" t="s">
        <v>7412</v>
      </c>
      <c r="W332" s="69" t="s">
        <v>7413</v>
      </c>
      <c r="AM332" s="69" t="s">
        <v>7414</v>
      </c>
    </row>
    <row r="333" spans="1:46">
      <c r="A333" s="69" t="s">
        <v>5709</v>
      </c>
      <c r="G333" s="69" t="s">
        <v>7415</v>
      </c>
      <c r="K333" s="69" t="s">
        <v>7416</v>
      </c>
      <c r="L333" s="69" t="s">
        <v>7417</v>
      </c>
      <c r="M333" s="69" t="s">
        <v>7418</v>
      </c>
      <c r="T333" s="69" t="s">
        <v>7419</v>
      </c>
      <c r="W333" s="69" t="s">
        <v>7420</v>
      </c>
      <c r="AM333" s="69" t="s">
        <v>7421</v>
      </c>
    </row>
    <row r="334" spans="1:46">
      <c r="A334" s="69" t="s">
        <v>5710</v>
      </c>
      <c r="G334" s="69" t="s">
        <v>7422</v>
      </c>
      <c r="K334" s="69" t="s">
        <v>7423</v>
      </c>
      <c r="L334" s="69" t="s">
        <v>7424</v>
      </c>
      <c r="M334" s="69" t="s">
        <v>7425</v>
      </c>
      <c r="T334" s="69" t="s">
        <v>7426</v>
      </c>
      <c r="W334" s="69" t="s">
        <v>7427</v>
      </c>
      <c r="AM334" s="69" t="s">
        <v>7428</v>
      </c>
    </row>
    <row r="335" spans="1:46">
      <c r="A335" s="69" t="s">
        <v>5711</v>
      </c>
      <c r="G335" s="69" t="s">
        <v>7429</v>
      </c>
      <c r="K335" s="69" t="s">
        <v>7430</v>
      </c>
      <c r="L335" s="69" t="s">
        <v>7431</v>
      </c>
      <c r="M335" s="69" t="s">
        <v>7432</v>
      </c>
      <c r="T335" s="69" t="s">
        <v>7433</v>
      </c>
      <c r="W335" s="69" t="s">
        <v>7434</v>
      </c>
      <c r="AM335" s="69" t="s">
        <v>7435</v>
      </c>
    </row>
    <row r="336" spans="1:46">
      <c r="A336" s="69" t="s">
        <v>5712</v>
      </c>
      <c r="G336" s="69" t="s">
        <v>7436</v>
      </c>
      <c r="K336" s="69" t="s">
        <v>7437</v>
      </c>
      <c r="L336" s="69" t="s">
        <v>7438</v>
      </c>
      <c r="M336" s="69" t="s">
        <v>7439</v>
      </c>
      <c r="T336" s="69" t="s">
        <v>7440</v>
      </c>
      <c r="W336" s="69" t="s">
        <v>7441</v>
      </c>
      <c r="AM336" s="69" t="s">
        <v>7442</v>
      </c>
    </row>
    <row r="337" spans="1:39">
      <c r="A337" s="69" t="s">
        <v>5713</v>
      </c>
      <c r="G337" s="69" t="s">
        <v>7443</v>
      </c>
      <c r="K337" s="69" t="s">
        <v>7444</v>
      </c>
      <c r="L337" s="69" t="s">
        <v>7445</v>
      </c>
      <c r="M337" s="69" t="s">
        <v>7446</v>
      </c>
      <c r="T337" s="69" t="s">
        <v>7447</v>
      </c>
      <c r="W337" s="69" t="s">
        <v>7448</v>
      </c>
      <c r="AM337" s="69" t="s">
        <v>7449</v>
      </c>
    </row>
    <row r="338" spans="1:39">
      <c r="A338" s="69" t="s">
        <v>5714</v>
      </c>
      <c r="G338" s="69" t="s">
        <v>7450</v>
      </c>
      <c r="K338" s="69" t="s">
        <v>7451</v>
      </c>
      <c r="L338" s="69" t="s">
        <v>7452</v>
      </c>
      <c r="M338" s="69" t="s">
        <v>7453</v>
      </c>
      <c r="T338" s="69" t="s">
        <v>7454</v>
      </c>
      <c r="W338" s="69" t="s">
        <v>7455</v>
      </c>
      <c r="AM338" s="69" t="s">
        <v>7456</v>
      </c>
    </row>
    <row r="339" spans="1:39">
      <c r="A339" s="69" t="s">
        <v>5715</v>
      </c>
      <c r="G339" s="69" t="s">
        <v>7457</v>
      </c>
      <c r="K339" s="69" t="s">
        <v>7458</v>
      </c>
      <c r="M339" s="69" t="s">
        <v>7459</v>
      </c>
      <c r="T339" s="69" t="s">
        <v>7460</v>
      </c>
      <c r="AM339" s="69" t="s">
        <v>7461</v>
      </c>
    </row>
    <row r="340" spans="1:39">
      <c r="A340" s="69" t="s">
        <v>5716</v>
      </c>
      <c r="G340" s="69" t="s">
        <v>7462</v>
      </c>
      <c r="K340" s="69" t="s">
        <v>7463</v>
      </c>
      <c r="M340" s="69" t="s">
        <v>7464</v>
      </c>
      <c r="T340" s="69" t="s">
        <v>7465</v>
      </c>
      <c r="AM340" s="69" t="s">
        <v>7466</v>
      </c>
    </row>
    <row r="341" spans="1:39">
      <c r="A341" s="69" t="s">
        <v>5717</v>
      </c>
      <c r="G341" s="69" t="s">
        <v>7467</v>
      </c>
      <c r="K341" s="69" t="s">
        <v>7468</v>
      </c>
      <c r="M341" s="69" t="s">
        <v>7469</v>
      </c>
      <c r="T341" s="69" t="s">
        <v>7470</v>
      </c>
      <c r="AM341" s="69" t="s">
        <v>7471</v>
      </c>
    </row>
    <row r="342" spans="1:39">
      <c r="A342" s="69" t="s">
        <v>5718</v>
      </c>
      <c r="G342" s="69" t="s">
        <v>7472</v>
      </c>
      <c r="K342" s="69" t="s">
        <v>7473</v>
      </c>
      <c r="M342" s="69" t="s">
        <v>7474</v>
      </c>
      <c r="T342" s="69" t="s">
        <v>7475</v>
      </c>
      <c r="AM342" s="69" t="s">
        <v>7476</v>
      </c>
    </row>
    <row r="343" spans="1:39">
      <c r="A343" s="69" t="s">
        <v>5719</v>
      </c>
      <c r="G343" s="69" t="s">
        <v>7477</v>
      </c>
      <c r="K343" s="69" t="s">
        <v>7478</v>
      </c>
      <c r="M343" s="69" t="s">
        <v>7479</v>
      </c>
      <c r="T343" s="69" t="s">
        <v>7480</v>
      </c>
      <c r="AM343" s="69" t="s">
        <v>7481</v>
      </c>
    </row>
    <row r="344" spans="1:39">
      <c r="A344" s="69" t="s">
        <v>5720</v>
      </c>
      <c r="K344" s="69" t="s">
        <v>7482</v>
      </c>
      <c r="M344" s="69" t="s">
        <v>7483</v>
      </c>
      <c r="T344" s="69" t="s">
        <v>7484</v>
      </c>
      <c r="AM344" s="69" t="s">
        <v>7485</v>
      </c>
    </row>
    <row r="345" spans="1:39">
      <c r="A345" s="69" t="s">
        <v>5721</v>
      </c>
      <c r="K345" s="69" t="s">
        <v>7486</v>
      </c>
      <c r="M345" s="69" t="s">
        <v>7487</v>
      </c>
      <c r="T345" s="69" t="s">
        <v>7488</v>
      </c>
    </row>
    <row r="346" spans="1:39">
      <c r="A346" s="69" t="s">
        <v>5722</v>
      </c>
      <c r="K346" s="69" t="s">
        <v>7489</v>
      </c>
      <c r="M346" s="69" t="s">
        <v>7490</v>
      </c>
      <c r="T346" s="69" t="s">
        <v>7491</v>
      </c>
    </row>
    <row r="347" spans="1:39">
      <c r="A347" s="69" t="s">
        <v>5723</v>
      </c>
      <c r="K347" s="69" t="s">
        <v>7492</v>
      </c>
      <c r="T347" s="69" t="s">
        <v>7493</v>
      </c>
    </row>
    <row r="348" spans="1:39">
      <c r="A348" s="69" t="s">
        <v>5724</v>
      </c>
      <c r="T348" s="69" t="s">
        <v>7494</v>
      </c>
    </row>
    <row r="349" spans="1:39">
      <c r="A349" s="69" t="s">
        <v>5725</v>
      </c>
      <c r="T349" s="69" t="s">
        <v>7495</v>
      </c>
    </row>
    <row r="350" spans="1:39">
      <c r="A350" s="69" t="s">
        <v>5726</v>
      </c>
      <c r="T350" s="69" t="s">
        <v>7496</v>
      </c>
    </row>
    <row r="351" spans="1:39">
      <c r="A351" s="69" t="s">
        <v>5727</v>
      </c>
      <c r="T351" s="69" t="s">
        <v>7497</v>
      </c>
    </row>
    <row r="352" spans="1:39">
      <c r="A352" s="69" t="s">
        <v>5728</v>
      </c>
      <c r="T352" s="69" t="s">
        <v>7498</v>
      </c>
    </row>
    <row r="353" spans="1:20">
      <c r="A353" s="69" t="s">
        <v>5729</v>
      </c>
      <c r="T353" s="69" t="s">
        <v>7499</v>
      </c>
    </row>
    <row r="354" spans="1:20">
      <c r="A354" s="69" t="s">
        <v>5730</v>
      </c>
      <c r="T354" s="69" t="s">
        <v>7500</v>
      </c>
    </row>
    <row r="355" spans="1:20">
      <c r="A355" s="69" t="s">
        <v>5731</v>
      </c>
      <c r="T355" s="69" t="s">
        <v>7501</v>
      </c>
    </row>
    <row r="356" spans="1:20">
      <c r="A356" s="69" t="s">
        <v>5732</v>
      </c>
      <c r="T356" s="69" t="s">
        <v>7502</v>
      </c>
    </row>
    <row r="357" spans="1:20">
      <c r="A357" s="69" t="s">
        <v>5733</v>
      </c>
      <c r="T357" s="69" t="s">
        <v>7503</v>
      </c>
    </row>
    <row r="358" spans="1:20">
      <c r="A358" s="69" t="s">
        <v>5734</v>
      </c>
      <c r="T358" s="69" t="s">
        <v>7504</v>
      </c>
    </row>
    <row r="359" spans="1:20">
      <c r="A359" s="69" t="s">
        <v>5735</v>
      </c>
      <c r="T359" s="69" t="s">
        <v>7505</v>
      </c>
    </row>
    <row r="360" spans="1:20">
      <c r="A360" s="69" t="s">
        <v>5736</v>
      </c>
      <c r="T360" s="69" t="s">
        <v>7506</v>
      </c>
    </row>
    <row r="361" spans="1:20">
      <c r="A361" s="69" t="s">
        <v>5737</v>
      </c>
      <c r="T361" s="69" t="s">
        <v>7507</v>
      </c>
    </row>
    <row r="362" spans="1:20">
      <c r="A362" s="69" t="s">
        <v>5738</v>
      </c>
    </row>
    <row r="363" spans="1:20">
      <c r="A363" s="69" t="s">
        <v>5739</v>
      </c>
    </row>
    <row r="364" spans="1:20">
      <c r="A364" s="69" t="s">
        <v>5740</v>
      </c>
    </row>
    <row r="365" spans="1:20">
      <c r="A365" s="69" t="s">
        <v>5741</v>
      </c>
    </row>
    <row r="366" spans="1:20">
      <c r="A366" s="69" t="s">
        <v>5742</v>
      </c>
    </row>
    <row r="367" spans="1:20">
      <c r="A367" s="69" t="s">
        <v>5743</v>
      </c>
    </row>
    <row r="368" spans="1:20">
      <c r="A368" s="69" t="s">
        <v>5744</v>
      </c>
    </row>
    <row r="369" spans="1:1">
      <c r="A369" s="69" t="s">
        <v>5745</v>
      </c>
    </row>
    <row r="370" spans="1:1">
      <c r="A370" s="69" t="s">
        <v>5746</v>
      </c>
    </row>
    <row r="371" spans="1:1">
      <c r="A371" s="69" t="s">
        <v>5747</v>
      </c>
    </row>
    <row r="372" spans="1:1">
      <c r="A372" s="69" t="s">
        <v>5748</v>
      </c>
    </row>
    <row r="373" spans="1:1">
      <c r="A373" s="69" t="s">
        <v>5749</v>
      </c>
    </row>
    <row r="374" spans="1:1">
      <c r="A374" s="69" t="s">
        <v>5750</v>
      </c>
    </row>
    <row r="375" spans="1:1">
      <c r="A375" s="69" t="s">
        <v>5751</v>
      </c>
    </row>
    <row r="376" spans="1:1">
      <c r="A376" s="69" t="s">
        <v>5752</v>
      </c>
    </row>
    <row r="377" spans="1:1">
      <c r="A377" s="69" t="s">
        <v>5753</v>
      </c>
    </row>
    <row r="378" spans="1:1">
      <c r="A378" s="69" t="s">
        <v>5754</v>
      </c>
    </row>
    <row r="379" spans="1:1">
      <c r="A379" s="69" t="s">
        <v>5755</v>
      </c>
    </row>
    <row r="380" spans="1:1">
      <c r="A380" s="69" t="s">
        <v>5756</v>
      </c>
    </row>
    <row r="381" spans="1:1">
      <c r="A381" s="69" t="s">
        <v>5757</v>
      </c>
    </row>
    <row r="382" spans="1:1">
      <c r="A382" s="69" t="s">
        <v>5758</v>
      </c>
    </row>
    <row r="383" spans="1:1">
      <c r="A383" s="69" t="s">
        <v>5759</v>
      </c>
    </row>
    <row r="384" spans="1:1">
      <c r="A384" s="69" t="s">
        <v>5760</v>
      </c>
    </row>
    <row r="385" spans="1:1">
      <c r="A385" s="69" t="s">
        <v>5761</v>
      </c>
    </row>
    <row r="386" spans="1:1">
      <c r="A386" s="69" t="s">
        <v>5762</v>
      </c>
    </row>
    <row r="387" spans="1:1">
      <c r="A387" s="69" t="s">
        <v>5763</v>
      </c>
    </row>
    <row r="388" spans="1:1">
      <c r="A388" s="69" t="s">
        <v>5764</v>
      </c>
    </row>
    <row r="389" spans="1:1">
      <c r="A389" s="69" t="s">
        <v>5765</v>
      </c>
    </row>
    <row r="390" spans="1:1">
      <c r="A390" s="69" t="s">
        <v>5766</v>
      </c>
    </row>
    <row r="391" spans="1:1">
      <c r="A391" s="69" t="s">
        <v>5767</v>
      </c>
    </row>
    <row r="392" spans="1:1">
      <c r="A392" s="69" t="s">
        <v>5768</v>
      </c>
    </row>
    <row r="393" spans="1:1">
      <c r="A393" s="69" t="s">
        <v>5769</v>
      </c>
    </row>
    <row r="394" spans="1:1">
      <c r="A394" s="69" t="s">
        <v>5770</v>
      </c>
    </row>
    <row r="395" spans="1:1">
      <c r="A395" s="69" t="s">
        <v>5771</v>
      </c>
    </row>
    <row r="396" spans="1:1">
      <c r="A396" s="69" t="s">
        <v>5772</v>
      </c>
    </row>
    <row r="397" spans="1:1">
      <c r="A397" s="69" t="s">
        <v>5773</v>
      </c>
    </row>
    <row r="398" spans="1:1">
      <c r="A398" s="69" t="s">
        <v>5774</v>
      </c>
    </row>
    <row r="399" spans="1:1">
      <c r="A399" s="69" t="s">
        <v>5775</v>
      </c>
    </row>
    <row r="400" spans="1:1">
      <c r="A400" s="69" t="s">
        <v>5776</v>
      </c>
    </row>
    <row r="401" spans="1:1">
      <c r="A401" s="69" t="s">
        <v>5777</v>
      </c>
    </row>
    <row r="402" spans="1:1">
      <c r="A402" s="69" t="s">
        <v>5778</v>
      </c>
    </row>
    <row r="403" spans="1:1">
      <c r="A403" s="69" t="s">
        <v>5779</v>
      </c>
    </row>
    <row r="404" spans="1:1">
      <c r="A404" s="69" t="s">
        <v>5780</v>
      </c>
    </row>
    <row r="405" spans="1:1">
      <c r="A405" s="69" t="s">
        <v>5781</v>
      </c>
    </row>
    <row r="406" spans="1:1">
      <c r="A406" s="69" t="s">
        <v>5782</v>
      </c>
    </row>
    <row r="407" spans="1:1">
      <c r="A407" s="69" t="s">
        <v>5783</v>
      </c>
    </row>
    <row r="408" spans="1:1">
      <c r="A408" s="69" t="s">
        <v>5784</v>
      </c>
    </row>
    <row r="409" spans="1:1">
      <c r="A409" s="69" t="s">
        <v>5785</v>
      </c>
    </row>
    <row r="410" spans="1:1">
      <c r="A410" s="69" t="s">
        <v>5786</v>
      </c>
    </row>
    <row r="411" spans="1:1">
      <c r="A411" s="69" t="s">
        <v>5787</v>
      </c>
    </row>
    <row r="412" spans="1:1">
      <c r="A412" s="69" t="s">
        <v>5788</v>
      </c>
    </row>
    <row r="413" spans="1:1">
      <c r="A413" s="69" t="s">
        <v>5789</v>
      </c>
    </row>
    <row r="414" spans="1:1">
      <c r="A414" s="69" t="s">
        <v>5790</v>
      </c>
    </row>
    <row r="415" spans="1:1">
      <c r="A415" s="69" t="s">
        <v>5791</v>
      </c>
    </row>
    <row r="416" spans="1:1">
      <c r="A416" s="69" t="s">
        <v>5792</v>
      </c>
    </row>
    <row r="417" spans="1:1">
      <c r="A417" s="69" t="s">
        <v>5793</v>
      </c>
    </row>
    <row r="418" spans="1:1">
      <c r="A418" s="69" t="s">
        <v>5794</v>
      </c>
    </row>
    <row r="419" spans="1:1">
      <c r="A419" s="69" t="s">
        <v>5795</v>
      </c>
    </row>
    <row r="420" spans="1:1">
      <c r="A420" s="69" t="s">
        <v>5796</v>
      </c>
    </row>
    <row r="421" spans="1:1">
      <c r="A421" s="69" t="s">
        <v>5797</v>
      </c>
    </row>
    <row r="422" spans="1:1">
      <c r="A422" s="69" t="s">
        <v>5798</v>
      </c>
    </row>
    <row r="423" spans="1:1">
      <c r="A423" s="69" t="s">
        <v>5799</v>
      </c>
    </row>
    <row r="424" spans="1:1">
      <c r="A424" s="69" t="s">
        <v>5800</v>
      </c>
    </row>
    <row r="425" spans="1:1">
      <c r="A425" s="69" t="s">
        <v>5801</v>
      </c>
    </row>
    <row r="426" spans="1:1">
      <c r="A426" s="69" t="s">
        <v>5802</v>
      </c>
    </row>
    <row r="427" spans="1:1">
      <c r="A427" s="69" t="s">
        <v>5803</v>
      </c>
    </row>
    <row r="428" spans="1:1">
      <c r="A428" s="69" t="s">
        <v>5804</v>
      </c>
    </row>
    <row r="429" spans="1:1">
      <c r="A429" s="69" t="s">
        <v>5805</v>
      </c>
    </row>
    <row r="430" spans="1:1">
      <c r="A430" s="69" t="s">
        <v>5806</v>
      </c>
    </row>
    <row r="431" spans="1:1">
      <c r="A431" s="69" t="s">
        <v>5807</v>
      </c>
    </row>
    <row r="432" spans="1:1">
      <c r="A432" s="69" t="s">
        <v>5808</v>
      </c>
    </row>
    <row r="433" spans="1:1">
      <c r="A433" s="69" t="s">
        <v>5809</v>
      </c>
    </row>
    <row r="434" spans="1:1">
      <c r="A434" s="69" t="s">
        <v>5810</v>
      </c>
    </row>
    <row r="435" spans="1:1">
      <c r="A435" s="69" t="s">
        <v>5811</v>
      </c>
    </row>
    <row r="436" spans="1:1">
      <c r="A436" s="69" t="s">
        <v>5812</v>
      </c>
    </row>
    <row r="437" spans="1:1">
      <c r="A437" s="69" t="s">
        <v>5813</v>
      </c>
    </row>
    <row r="438" spans="1:1">
      <c r="A438" s="69" t="s">
        <v>5814</v>
      </c>
    </row>
    <row r="439" spans="1:1">
      <c r="A439" s="69" t="s">
        <v>5815</v>
      </c>
    </row>
    <row r="440" spans="1:1">
      <c r="A440" s="69" t="s">
        <v>5816</v>
      </c>
    </row>
    <row r="441" spans="1:1">
      <c r="A441" s="69" t="s">
        <v>5817</v>
      </c>
    </row>
    <row r="442" spans="1:1">
      <c r="A442" s="69" t="s">
        <v>5818</v>
      </c>
    </row>
    <row r="443" spans="1:1">
      <c r="A443" s="69" t="s">
        <v>5819</v>
      </c>
    </row>
    <row r="444" spans="1:1">
      <c r="A444" s="69" t="s">
        <v>5820</v>
      </c>
    </row>
    <row r="445" spans="1:1">
      <c r="A445" s="69" t="s">
        <v>5821</v>
      </c>
    </row>
    <row r="446" spans="1:1">
      <c r="A446" s="69" t="s">
        <v>5822</v>
      </c>
    </row>
    <row r="447" spans="1:1">
      <c r="A447" s="69" t="s">
        <v>5823</v>
      </c>
    </row>
    <row r="448" spans="1:1">
      <c r="A448" s="69" t="s">
        <v>5824</v>
      </c>
    </row>
    <row r="449" spans="1:1">
      <c r="A449" s="69" t="s">
        <v>5825</v>
      </c>
    </row>
    <row r="450" spans="1:1">
      <c r="A450" s="69" t="s">
        <v>5826</v>
      </c>
    </row>
    <row r="451" spans="1:1">
      <c r="A451" s="69" t="s">
        <v>5827</v>
      </c>
    </row>
    <row r="452" spans="1:1">
      <c r="A452" s="69" t="s">
        <v>5828</v>
      </c>
    </row>
    <row r="453" spans="1:1">
      <c r="A453" s="69" t="s">
        <v>5829</v>
      </c>
    </row>
    <row r="454" spans="1:1">
      <c r="A454" s="69" t="s">
        <v>5830</v>
      </c>
    </row>
    <row r="455" spans="1:1">
      <c r="A455" s="69" t="s">
        <v>5831</v>
      </c>
    </row>
    <row r="456" spans="1:1">
      <c r="A456" s="69" t="s">
        <v>5832</v>
      </c>
    </row>
    <row r="457" spans="1:1">
      <c r="A457" s="69" t="s">
        <v>5833</v>
      </c>
    </row>
    <row r="458" spans="1:1">
      <c r="A458" s="69" t="s">
        <v>5834</v>
      </c>
    </row>
    <row r="459" spans="1:1">
      <c r="A459" s="69" t="s">
        <v>5835</v>
      </c>
    </row>
    <row r="460" spans="1:1">
      <c r="A460" s="69" t="s">
        <v>5836</v>
      </c>
    </row>
    <row r="461" spans="1:1">
      <c r="A461" s="69" t="s">
        <v>5837</v>
      </c>
    </row>
    <row r="462" spans="1:1">
      <c r="A462" s="69" t="s">
        <v>5838</v>
      </c>
    </row>
    <row r="463" spans="1:1">
      <c r="A463" s="69" t="s">
        <v>5839</v>
      </c>
    </row>
    <row r="469" spans="1:8">
      <c r="A469" s="30" t="str">
        <f>MID(RIGHT($E52,4),1,3)</f>
        <v/>
      </c>
      <c r="B469" s="164">
        <f>L52</f>
        <v>0</v>
      </c>
      <c r="C469" s="165" t="str">
        <f>MID(RIGHT($P52,4),1,3)</f>
        <v/>
      </c>
      <c r="D469" s="164">
        <f t="shared" ref="D469:D483" si="2">$W52</f>
        <v>0</v>
      </c>
      <c r="E469" s="165" t="str">
        <f t="shared" ref="E469:E483" si="3">MID(RIGHT($AA52,4),1,3)</f>
        <v/>
      </c>
      <c r="F469" s="164">
        <f t="shared" ref="F469:F483" si="4">$AH52</f>
        <v>0</v>
      </c>
      <c r="G469" s="165" t="str">
        <f t="shared" ref="G469:G483" si="5">MID(RIGHT($AL52,4),1,3)</f>
        <v/>
      </c>
      <c r="H469" s="166">
        <f>$AS52</f>
        <v>0</v>
      </c>
    </row>
    <row r="470" spans="1:8">
      <c r="A470" s="167" t="str">
        <f t="shared" ref="A470:A483" si="6">MID(RIGHT($E53,4),1,3)</f>
        <v/>
      </c>
      <c r="B470" s="168">
        <f t="shared" ref="B470:B481" si="7">L53</f>
        <v>0</v>
      </c>
      <c r="C470" s="69" t="str">
        <f t="shared" ref="C470:C483" si="8">MID(RIGHT($P53,4),1,3)</f>
        <v/>
      </c>
      <c r="D470" s="168">
        <f t="shared" si="2"/>
        <v>0</v>
      </c>
      <c r="E470" s="69" t="str">
        <f t="shared" si="3"/>
        <v/>
      </c>
      <c r="F470" s="168">
        <f t="shared" si="4"/>
        <v>0</v>
      </c>
      <c r="G470" s="69" t="str">
        <f t="shared" si="5"/>
        <v/>
      </c>
      <c r="H470" s="169">
        <f t="shared" ref="H470:H483" si="9">$AS53</f>
        <v>0</v>
      </c>
    </row>
    <row r="471" spans="1:8">
      <c r="A471" s="167" t="str">
        <f t="shared" si="6"/>
        <v/>
      </c>
      <c r="B471" s="168">
        <f t="shared" si="7"/>
        <v>0</v>
      </c>
      <c r="C471" s="69" t="str">
        <f t="shared" si="8"/>
        <v/>
      </c>
      <c r="D471" s="168">
        <f t="shared" si="2"/>
        <v>0</v>
      </c>
      <c r="E471" s="69" t="str">
        <f t="shared" si="3"/>
        <v/>
      </c>
      <c r="F471" s="168">
        <f t="shared" si="4"/>
        <v>0</v>
      </c>
      <c r="G471" s="69" t="str">
        <f t="shared" si="5"/>
        <v/>
      </c>
      <c r="H471" s="169">
        <f t="shared" si="9"/>
        <v>0</v>
      </c>
    </row>
    <row r="472" spans="1:8">
      <c r="A472" s="167" t="str">
        <f t="shared" si="6"/>
        <v/>
      </c>
      <c r="B472" s="168">
        <f t="shared" si="7"/>
        <v>0</v>
      </c>
      <c r="C472" s="69" t="str">
        <f t="shared" si="8"/>
        <v/>
      </c>
      <c r="D472" s="168">
        <f t="shared" si="2"/>
        <v>0</v>
      </c>
      <c r="E472" s="69" t="str">
        <f t="shared" si="3"/>
        <v/>
      </c>
      <c r="F472" s="168">
        <f t="shared" si="4"/>
        <v>0</v>
      </c>
      <c r="G472" s="69" t="str">
        <f t="shared" si="5"/>
        <v/>
      </c>
      <c r="H472" s="169">
        <f t="shared" si="9"/>
        <v>0</v>
      </c>
    </row>
    <row r="473" spans="1:8">
      <c r="A473" s="167" t="str">
        <f t="shared" si="6"/>
        <v/>
      </c>
      <c r="B473" s="168">
        <f t="shared" si="7"/>
        <v>0</v>
      </c>
      <c r="C473" s="69" t="str">
        <f t="shared" si="8"/>
        <v/>
      </c>
      <c r="D473" s="168">
        <f t="shared" si="2"/>
        <v>0</v>
      </c>
      <c r="E473" s="69" t="str">
        <f t="shared" si="3"/>
        <v/>
      </c>
      <c r="F473" s="168">
        <f t="shared" si="4"/>
        <v>0</v>
      </c>
      <c r="G473" s="69" t="str">
        <f t="shared" si="5"/>
        <v/>
      </c>
      <c r="H473" s="169">
        <f t="shared" si="9"/>
        <v>0</v>
      </c>
    </row>
    <row r="474" spans="1:8">
      <c r="A474" s="167" t="str">
        <f t="shared" si="6"/>
        <v/>
      </c>
      <c r="B474" s="168">
        <f t="shared" si="7"/>
        <v>0</v>
      </c>
      <c r="C474" s="69" t="str">
        <f t="shared" si="8"/>
        <v/>
      </c>
      <c r="D474" s="168">
        <f t="shared" si="2"/>
        <v>0</v>
      </c>
      <c r="E474" s="69" t="str">
        <f t="shared" si="3"/>
        <v/>
      </c>
      <c r="F474" s="168">
        <f t="shared" si="4"/>
        <v>0</v>
      </c>
      <c r="G474" s="69" t="str">
        <f t="shared" si="5"/>
        <v/>
      </c>
      <c r="H474" s="169">
        <f t="shared" si="9"/>
        <v>0</v>
      </c>
    </row>
    <row r="475" spans="1:8">
      <c r="A475" s="167" t="str">
        <f t="shared" si="6"/>
        <v/>
      </c>
      <c r="B475" s="168">
        <f t="shared" si="7"/>
        <v>0</v>
      </c>
      <c r="C475" s="69" t="str">
        <f t="shared" si="8"/>
        <v/>
      </c>
      <c r="D475" s="168">
        <f t="shared" si="2"/>
        <v>0</v>
      </c>
      <c r="E475" s="69" t="str">
        <f t="shared" si="3"/>
        <v/>
      </c>
      <c r="F475" s="168">
        <f t="shared" si="4"/>
        <v>0</v>
      </c>
      <c r="G475" s="69" t="str">
        <f t="shared" si="5"/>
        <v/>
      </c>
      <c r="H475" s="169">
        <f t="shared" si="9"/>
        <v>0</v>
      </c>
    </row>
    <row r="476" spans="1:8">
      <c r="A476" s="167" t="str">
        <f t="shared" si="6"/>
        <v/>
      </c>
      <c r="B476" s="168">
        <f t="shared" si="7"/>
        <v>0</v>
      </c>
      <c r="C476" s="69" t="str">
        <f t="shared" si="8"/>
        <v/>
      </c>
      <c r="D476" s="168">
        <f t="shared" si="2"/>
        <v>0</v>
      </c>
      <c r="E476" s="69" t="str">
        <f t="shared" si="3"/>
        <v/>
      </c>
      <c r="F476" s="168">
        <f t="shared" si="4"/>
        <v>0</v>
      </c>
      <c r="G476" s="69" t="str">
        <f t="shared" si="5"/>
        <v/>
      </c>
      <c r="H476" s="169">
        <f t="shared" si="9"/>
        <v>0</v>
      </c>
    </row>
    <row r="477" spans="1:8">
      <c r="A477" s="167" t="str">
        <f t="shared" si="6"/>
        <v/>
      </c>
      <c r="B477" s="168">
        <f t="shared" si="7"/>
        <v>0</v>
      </c>
      <c r="C477" s="69" t="str">
        <f t="shared" si="8"/>
        <v/>
      </c>
      <c r="D477" s="168">
        <f t="shared" si="2"/>
        <v>0</v>
      </c>
      <c r="E477" s="69" t="str">
        <f t="shared" si="3"/>
        <v/>
      </c>
      <c r="F477" s="168">
        <f t="shared" si="4"/>
        <v>0</v>
      </c>
      <c r="G477" s="69" t="str">
        <f t="shared" si="5"/>
        <v/>
      </c>
      <c r="H477" s="169">
        <f t="shared" si="9"/>
        <v>0</v>
      </c>
    </row>
    <row r="478" spans="1:8">
      <c r="A478" s="167" t="str">
        <f t="shared" si="6"/>
        <v/>
      </c>
      <c r="B478" s="168">
        <f t="shared" si="7"/>
        <v>0</v>
      </c>
      <c r="C478" s="69" t="str">
        <f t="shared" si="8"/>
        <v/>
      </c>
      <c r="D478" s="168">
        <f t="shared" si="2"/>
        <v>0</v>
      </c>
      <c r="E478" s="69" t="str">
        <f t="shared" si="3"/>
        <v/>
      </c>
      <c r="F478" s="168">
        <f t="shared" si="4"/>
        <v>0</v>
      </c>
      <c r="G478" s="69" t="str">
        <f t="shared" si="5"/>
        <v/>
      </c>
      <c r="H478" s="169">
        <f t="shared" si="9"/>
        <v>0</v>
      </c>
    </row>
    <row r="479" spans="1:8">
      <c r="A479" s="167" t="str">
        <f t="shared" si="6"/>
        <v/>
      </c>
      <c r="B479" s="168">
        <f t="shared" si="7"/>
        <v>0</v>
      </c>
      <c r="C479" s="69" t="str">
        <f t="shared" si="8"/>
        <v/>
      </c>
      <c r="D479" s="168">
        <f t="shared" si="2"/>
        <v>0</v>
      </c>
      <c r="E479" s="69" t="str">
        <f t="shared" si="3"/>
        <v/>
      </c>
      <c r="F479" s="168">
        <f t="shared" si="4"/>
        <v>0</v>
      </c>
      <c r="G479" s="69" t="str">
        <f t="shared" si="5"/>
        <v/>
      </c>
      <c r="H479" s="169">
        <f t="shared" si="9"/>
        <v>0</v>
      </c>
    </row>
    <row r="480" spans="1:8">
      <c r="A480" s="167" t="str">
        <f t="shared" si="6"/>
        <v/>
      </c>
      <c r="B480" s="168">
        <f t="shared" si="7"/>
        <v>0</v>
      </c>
      <c r="C480" s="69" t="str">
        <f t="shared" si="8"/>
        <v/>
      </c>
      <c r="D480" s="168">
        <f t="shared" si="2"/>
        <v>0</v>
      </c>
      <c r="E480" s="69" t="str">
        <f t="shared" si="3"/>
        <v/>
      </c>
      <c r="F480" s="168">
        <f t="shared" si="4"/>
        <v>0</v>
      </c>
      <c r="G480" s="69" t="str">
        <f t="shared" si="5"/>
        <v/>
      </c>
      <c r="H480" s="169">
        <f t="shared" si="9"/>
        <v>0</v>
      </c>
    </row>
    <row r="481" spans="1:8">
      <c r="A481" s="167" t="str">
        <f t="shared" si="6"/>
        <v/>
      </c>
      <c r="B481" s="168">
        <f t="shared" si="7"/>
        <v>0</v>
      </c>
      <c r="C481" s="69" t="str">
        <f t="shared" si="8"/>
        <v/>
      </c>
      <c r="D481" s="168">
        <f t="shared" si="2"/>
        <v>0</v>
      </c>
      <c r="E481" s="69" t="str">
        <f t="shared" si="3"/>
        <v/>
      </c>
      <c r="F481" s="168">
        <f t="shared" si="4"/>
        <v>0</v>
      </c>
      <c r="G481" s="69" t="str">
        <f t="shared" si="5"/>
        <v/>
      </c>
      <c r="H481" s="169">
        <f t="shared" si="9"/>
        <v>0</v>
      </c>
    </row>
    <row r="482" spans="1:8">
      <c r="A482" s="167" t="str">
        <f>MID(RIGHT($E65,4),1,3)</f>
        <v/>
      </c>
      <c r="B482" s="168">
        <f>L65</f>
        <v>0</v>
      </c>
      <c r="C482" s="69" t="str">
        <f>MID(RIGHT($P65,4),1,3)</f>
        <v/>
      </c>
      <c r="D482" s="168">
        <f t="shared" si="2"/>
        <v>0</v>
      </c>
      <c r="E482" s="69" t="str">
        <f t="shared" si="3"/>
        <v/>
      </c>
      <c r="F482" s="168">
        <f t="shared" si="4"/>
        <v>0</v>
      </c>
      <c r="G482" s="69" t="str">
        <f t="shared" si="5"/>
        <v>890</v>
      </c>
      <c r="H482" s="169">
        <f>$AS65</f>
        <v>0</v>
      </c>
    </row>
    <row r="483" spans="1:8">
      <c r="A483" s="170" t="str">
        <f t="shared" si="6"/>
        <v/>
      </c>
      <c r="B483" s="171">
        <f t="shared" ref="B483" si="10">L66</f>
        <v>0</v>
      </c>
      <c r="C483" s="172" t="str">
        <f t="shared" si="8"/>
        <v/>
      </c>
      <c r="D483" s="171">
        <f t="shared" si="2"/>
        <v>0</v>
      </c>
      <c r="E483" s="172" t="str">
        <f t="shared" si="3"/>
        <v/>
      </c>
      <c r="F483" s="171">
        <f t="shared" si="4"/>
        <v>0</v>
      </c>
      <c r="G483" s="172" t="str">
        <f t="shared" si="5"/>
        <v>計（Ｂ</v>
      </c>
      <c r="H483" s="173">
        <f t="shared" si="9"/>
        <v>0</v>
      </c>
    </row>
  </sheetData>
  <sheetProtection algorithmName="SHA-512" hashValue="GVCR+WAloBma9VN5v6tNRJbgjkPUehMK0QMf7wnuQW91dAQOungOXocZT8ZV1R2j/kSH0bZajPTV4Gx8FIDVZg==" saltValue="od7RNMVKOYX5qyMlG/nOow==" spinCount="100000" sheet="1" objects="1" scenarios="1"/>
  <mergeCells count="285">
    <mergeCell ref="E94:Q94"/>
    <mergeCell ref="R94:U94"/>
    <mergeCell ref="AS77:AU77"/>
    <mergeCell ref="G79:AU79"/>
    <mergeCell ref="W73:Y73"/>
    <mergeCell ref="AS73:AU73"/>
    <mergeCell ref="W74:Y74"/>
    <mergeCell ref="AS74:AU74"/>
    <mergeCell ref="W75:Y75"/>
    <mergeCell ref="AS75:AU75"/>
    <mergeCell ref="W77:Y77"/>
    <mergeCell ref="AA77:AR77"/>
    <mergeCell ref="W76:Y76"/>
    <mergeCell ref="AS76:AU76"/>
    <mergeCell ref="E85:AV85"/>
    <mergeCell ref="E87:Q87"/>
    <mergeCell ref="R87:V87"/>
    <mergeCell ref="R88:U88"/>
    <mergeCell ref="R89:U89"/>
    <mergeCell ref="R90:U90"/>
    <mergeCell ref="R91:U91"/>
    <mergeCell ref="R92:U92"/>
    <mergeCell ref="R93:U93"/>
    <mergeCell ref="E69:AW69"/>
    <mergeCell ref="E71:V71"/>
    <mergeCell ref="W71:Z71"/>
    <mergeCell ref="AA71:AR71"/>
    <mergeCell ref="AS71:AV71"/>
    <mergeCell ref="W72:Y72"/>
    <mergeCell ref="AS72:AU72"/>
    <mergeCell ref="AL65:AR65"/>
    <mergeCell ref="AS65:AU65"/>
    <mergeCell ref="E66:K66"/>
    <mergeCell ref="L66:N66"/>
    <mergeCell ref="P66:V66"/>
    <mergeCell ref="W66:Y66"/>
    <mergeCell ref="AA66:AG66"/>
    <mergeCell ref="AH66:AJ66"/>
    <mergeCell ref="AL66:AR66"/>
    <mergeCell ref="AS66:AU66"/>
    <mergeCell ref="E65:K65"/>
    <mergeCell ref="L65:N65"/>
    <mergeCell ref="P65:V65"/>
    <mergeCell ref="W65:Y65"/>
    <mergeCell ref="AA65:AG65"/>
    <mergeCell ref="AH65:AJ65"/>
    <mergeCell ref="AL63:AR63"/>
    <mergeCell ref="AS63:AU63"/>
    <mergeCell ref="E64:K64"/>
    <mergeCell ref="L64:N64"/>
    <mergeCell ref="P64:V64"/>
    <mergeCell ref="W64:Y64"/>
    <mergeCell ref="AA64:AG64"/>
    <mergeCell ref="AH64:AJ64"/>
    <mergeCell ref="AL64:AR64"/>
    <mergeCell ref="AS64:AU64"/>
    <mergeCell ref="E63:K63"/>
    <mergeCell ref="L63:N63"/>
    <mergeCell ref="P63:V63"/>
    <mergeCell ref="W63:Y63"/>
    <mergeCell ref="AA63:AG63"/>
    <mergeCell ref="AH63:AJ63"/>
    <mergeCell ref="AL61:AR61"/>
    <mergeCell ref="AS61:AU61"/>
    <mergeCell ref="E62:K62"/>
    <mergeCell ref="L62:N62"/>
    <mergeCell ref="P62:V62"/>
    <mergeCell ref="W62:Y62"/>
    <mergeCell ref="AA62:AG62"/>
    <mergeCell ref="AH62:AJ62"/>
    <mergeCell ref="AL62:AR62"/>
    <mergeCell ref="AS62:AU62"/>
    <mergeCell ref="E61:K61"/>
    <mergeCell ref="L61:N61"/>
    <mergeCell ref="P61:V61"/>
    <mergeCell ref="W61:Y61"/>
    <mergeCell ref="AA61:AG61"/>
    <mergeCell ref="AH61:AJ61"/>
    <mergeCell ref="AL59:AR59"/>
    <mergeCell ref="AS59:AU59"/>
    <mergeCell ref="E60:K60"/>
    <mergeCell ref="L60:N60"/>
    <mergeCell ref="P60:V60"/>
    <mergeCell ref="W60:Y60"/>
    <mergeCell ref="AA60:AG60"/>
    <mergeCell ref="AH60:AJ60"/>
    <mergeCell ref="AL60:AR60"/>
    <mergeCell ref="AS60:AU60"/>
    <mergeCell ref="E59:K59"/>
    <mergeCell ref="L59:N59"/>
    <mergeCell ref="P59:V59"/>
    <mergeCell ref="W59:Y59"/>
    <mergeCell ref="AA59:AG59"/>
    <mergeCell ref="AH59:AJ59"/>
    <mergeCell ref="E57:K57"/>
    <mergeCell ref="L57:N57"/>
    <mergeCell ref="P57:V57"/>
    <mergeCell ref="W57:Y57"/>
    <mergeCell ref="AA57:AG57"/>
    <mergeCell ref="AH57:AJ57"/>
    <mergeCell ref="AL57:AR57"/>
    <mergeCell ref="AS57:AU57"/>
    <mergeCell ref="E58:K58"/>
    <mergeCell ref="L58:N58"/>
    <mergeCell ref="P58:V58"/>
    <mergeCell ref="W58:Y58"/>
    <mergeCell ref="AA58:AG58"/>
    <mergeCell ref="AH58:AJ58"/>
    <mergeCell ref="AL58:AR58"/>
    <mergeCell ref="AS58:AU58"/>
    <mergeCell ref="AS56:AU56"/>
    <mergeCell ref="E56:K56"/>
    <mergeCell ref="L56:N56"/>
    <mergeCell ref="P56:V56"/>
    <mergeCell ref="W56:Y56"/>
    <mergeCell ref="AL54:AR54"/>
    <mergeCell ref="AS54:AU54"/>
    <mergeCell ref="E55:K55"/>
    <mergeCell ref="L55:N55"/>
    <mergeCell ref="P55:V55"/>
    <mergeCell ref="W55:Y55"/>
    <mergeCell ref="AA55:AG55"/>
    <mergeCell ref="AH55:AJ55"/>
    <mergeCell ref="E54:K54"/>
    <mergeCell ref="L54:N54"/>
    <mergeCell ref="P54:V54"/>
    <mergeCell ref="W54:Y54"/>
    <mergeCell ref="AA54:AG54"/>
    <mergeCell ref="AH54:AJ54"/>
    <mergeCell ref="AA56:AG56"/>
    <mergeCell ref="AH56:AJ56"/>
    <mergeCell ref="AL56:AR56"/>
    <mergeCell ref="AP43:AR43"/>
    <mergeCell ref="AT43:AV43"/>
    <mergeCell ref="AP44:AS44"/>
    <mergeCell ref="AT44:AV44"/>
    <mergeCell ref="R43:T43"/>
    <mergeCell ref="V43:X43"/>
    <mergeCell ref="Z43:AB43"/>
    <mergeCell ref="AL55:AR55"/>
    <mergeCell ref="AS55:AU55"/>
    <mergeCell ref="AL52:AR52"/>
    <mergeCell ref="AS52:AU52"/>
    <mergeCell ref="AD43:AF43"/>
    <mergeCell ref="AH43:AJ43"/>
    <mergeCell ref="AL43:AN43"/>
    <mergeCell ref="E49:AW49"/>
    <mergeCell ref="E51:K51"/>
    <mergeCell ref="L51:N51"/>
    <mergeCell ref="P51:V51"/>
    <mergeCell ref="W51:Y51"/>
    <mergeCell ref="AA51:AG51"/>
    <mergeCell ref="AH51:AJ51"/>
    <mergeCell ref="AL51:AR51"/>
    <mergeCell ref="AS51:AU51"/>
    <mergeCell ref="E53:K53"/>
    <mergeCell ref="L53:N53"/>
    <mergeCell ref="P53:V53"/>
    <mergeCell ref="W53:Y53"/>
    <mergeCell ref="AA53:AG53"/>
    <mergeCell ref="AH53:AJ53"/>
    <mergeCell ref="AL53:AR53"/>
    <mergeCell ref="AS53:AU53"/>
    <mergeCell ref="E52:K52"/>
    <mergeCell ref="L52:N52"/>
    <mergeCell ref="P52:V52"/>
    <mergeCell ref="W52:Y52"/>
    <mergeCell ref="AA52:AG52"/>
    <mergeCell ref="AH52:AJ52"/>
    <mergeCell ref="AT39:AW39"/>
    <mergeCell ref="AT40:AV40"/>
    <mergeCell ref="E40:M40"/>
    <mergeCell ref="N40:P40"/>
    <mergeCell ref="R40:T40"/>
    <mergeCell ref="AT41:AV41"/>
    <mergeCell ref="E42:M42"/>
    <mergeCell ref="N42:P42"/>
    <mergeCell ref="R42:T42"/>
    <mergeCell ref="V42:X42"/>
    <mergeCell ref="Z42:AB42"/>
    <mergeCell ref="AD42:AF42"/>
    <mergeCell ref="AH42:AJ42"/>
    <mergeCell ref="AL42:AN42"/>
    <mergeCell ref="AP42:AR42"/>
    <mergeCell ref="V41:X41"/>
    <mergeCell ref="Z41:AB41"/>
    <mergeCell ref="AD41:AF41"/>
    <mergeCell ref="AH41:AJ41"/>
    <mergeCell ref="AL41:AN41"/>
    <mergeCell ref="AP41:AR41"/>
    <mergeCell ref="E41:M41"/>
    <mergeCell ref="N41:P41"/>
    <mergeCell ref="R41:T41"/>
    <mergeCell ref="W25:AW25"/>
    <mergeCell ref="P20:V20"/>
    <mergeCell ref="W20:AW20"/>
    <mergeCell ref="P21:V21"/>
    <mergeCell ref="W21:AW21"/>
    <mergeCell ref="E43:M43"/>
    <mergeCell ref="N43:P43"/>
    <mergeCell ref="AT32:AT33"/>
    <mergeCell ref="AU32:AV35"/>
    <mergeCell ref="Z40:AB40"/>
    <mergeCell ref="AD40:AF40"/>
    <mergeCell ref="AH40:AJ40"/>
    <mergeCell ref="AL40:AN40"/>
    <mergeCell ref="AP40:AR40"/>
    <mergeCell ref="E38:AW38"/>
    <mergeCell ref="E39:M39"/>
    <mergeCell ref="N39:Q39"/>
    <mergeCell ref="R39:U39"/>
    <mergeCell ref="V39:Y39"/>
    <mergeCell ref="Z39:AC39"/>
    <mergeCell ref="AD39:AG39"/>
    <mergeCell ref="AH39:AK39"/>
    <mergeCell ref="AL39:AO39"/>
    <mergeCell ref="AP39:AS39"/>
    <mergeCell ref="E35:AQ35"/>
    <mergeCell ref="AR35:AS35"/>
    <mergeCell ref="E32:I33"/>
    <mergeCell ref="J32:AN32"/>
    <mergeCell ref="AO32:AP32"/>
    <mergeCell ref="V40:X40"/>
    <mergeCell ref="AO33:AP33"/>
    <mergeCell ref="P17:V17"/>
    <mergeCell ref="W17:AW17"/>
    <mergeCell ref="P18:V18"/>
    <mergeCell ref="W18:AW18"/>
    <mergeCell ref="P19:V19"/>
    <mergeCell ref="W19:AW19"/>
    <mergeCell ref="E15:F25"/>
    <mergeCell ref="G15:O25"/>
    <mergeCell ref="P15:V15"/>
    <mergeCell ref="W15:AW15"/>
    <mergeCell ref="P16:V16"/>
    <mergeCell ref="W16:AW16"/>
    <mergeCell ref="P23:V23"/>
    <mergeCell ref="W23:AW23"/>
    <mergeCell ref="P24:V24"/>
    <mergeCell ref="W24:AW24"/>
    <mergeCell ref="P25:V25"/>
    <mergeCell ref="AR32:AS33"/>
    <mergeCell ref="AT42:AV42"/>
    <mergeCell ref="E2:AX2"/>
    <mergeCell ref="F3:AX3"/>
    <mergeCell ref="F4:AX4"/>
    <mergeCell ref="F5:AX5"/>
    <mergeCell ref="E13:F13"/>
    <mergeCell ref="G13:AM13"/>
    <mergeCell ref="AN13:AQ13"/>
    <mergeCell ref="AR13:AW13"/>
    <mergeCell ref="E14:F14"/>
    <mergeCell ref="G14:AM14"/>
    <mergeCell ref="AN14:AQ14"/>
    <mergeCell ref="AR14:AW14"/>
    <mergeCell ref="P22:V22"/>
    <mergeCell ref="W22:AW22"/>
    <mergeCell ref="E29:AW29"/>
    <mergeCell ref="E31:AQ31"/>
    <mergeCell ref="AW32:AW35"/>
    <mergeCell ref="J33:AN33"/>
    <mergeCell ref="AR31:AT31"/>
    <mergeCell ref="AU31:AW31"/>
    <mergeCell ref="E34:AQ34"/>
    <mergeCell ref="AR34:AS34"/>
    <mergeCell ref="D109:BA110"/>
    <mergeCell ref="D112:BA113"/>
    <mergeCell ref="L104:O104"/>
    <mergeCell ref="L105:O105"/>
    <mergeCell ref="L106:O106"/>
    <mergeCell ref="G99:H101"/>
    <mergeCell ref="I99:K99"/>
    <mergeCell ref="L99:O99"/>
    <mergeCell ref="L102:O102"/>
    <mergeCell ref="D99:F106"/>
    <mergeCell ref="I100:K100"/>
    <mergeCell ref="L100:O100"/>
    <mergeCell ref="I101:K101"/>
    <mergeCell ref="L101:O101"/>
    <mergeCell ref="L103:O103"/>
    <mergeCell ref="G102:K102"/>
    <mergeCell ref="G103:K103"/>
    <mergeCell ref="G104:K104"/>
    <mergeCell ref="G105:K105"/>
    <mergeCell ref="G106:K106"/>
  </mergeCells>
  <phoneticPr fontId="3"/>
  <dataValidations count="3">
    <dataValidation type="whole" allowBlank="1" showInputMessage="1" showErrorMessage="1" sqref="AO32:AP33 AR34:AS35 R88:U93" xr:uid="{00000000-0002-0000-0100-000000000000}">
      <formula1>0</formula1>
      <formula2>999999999</formula2>
    </dataValidation>
    <dataValidation type="whole" allowBlank="1" showInputMessage="1" showErrorMessage="1" sqref="L52:N66 W52:Y66 AH52:AJ66 AS52:AU65" xr:uid="{00000000-0002-0000-0100-000001000000}">
      <formula1>0</formula1>
      <formula2>9999999</formula2>
    </dataValidation>
    <dataValidation type="whole" allowBlank="1" showInputMessage="1" showErrorMessage="1" sqref="N40:P42 R40:T42 V40:X42 Z40:AB42 AD40:AF42 AH40:AJ42 AL40:AN42 AP40:AR42" xr:uid="{00000000-0002-0000-0100-000002000000}">
      <formula1>0</formula1>
      <formula2>9999999999</formula2>
    </dataValidation>
  </dataValidations>
  <pageMargins left="0.70866141732283472" right="0.70866141732283472" top="0.74803149606299213" bottom="0.74803149606299213" header="0.31496062992125984" footer="0.31496062992125984"/>
  <pageSetup paperSize="9" scale="58" fitToHeight="0" orientation="portrait" r:id="rId1"/>
  <rowBreaks count="1" manualBreakCount="1">
    <brk id="47" max="53" man="1"/>
  </rowBreaks>
  <extLst>
    <ext xmlns:x14="http://schemas.microsoft.com/office/spreadsheetml/2009/9/main" uri="{78C0D931-6437-407d-A8EE-F0AAD7539E65}">
      <x14:conditionalFormattings>
        <x14:conditionalFormatting xmlns:xm="http://schemas.microsoft.com/office/excel/2006/main">
          <x14:cfRule type="expression" priority="1" id="{44088FBE-7FD5-401C-8628-876F7FAEC396}">
            <xm:f>'【Ⅰ～Ⅱ】全員回答'!$BD$65=0</xm:f>
            <x14:dxf>
              <fill>
                <patternFill>
                  <bgColor theme="0" tint="-0.24994659260841701"/>
                </patternFill>
              </fill>
            </x14:dxf>
          </x14:cfRule>
          <xm:sqref>A8:BB97</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3000000}">
          <x14:formula1>
            <xm:f>'（非表示）リストデータ'!$K$170:$K$216</xm:f>
          </x14:formula1>
          <xm:sqref>P16:V26</xm:sqref>
        </x14:dataValidation>
        <x14:dataValidation type="list" allowBlank="1" showInputMessage="1" showErrorMessage="1" xr:uid="{00000000-0002-0000-0100-000004000000}">
          <x14:formula1>
            <xm:f>'（非表示）リストデータ'!$K$29:$K$159</xm:f>
          </x14:formula1>
          <xm:sqref>E52:K66 P52:V66 AA52:AG66 AL52:AR64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C237"/>
  <sheetViews>
    <sheetView showGridLines="0" view="pageBreakPreview" zoomScale="85" zoomScaleNormal="100" zoomScaleSheetLayoutView="85" workbookViewId="0"/>
  </sheetViews>
  <sheetFormatPr defaultRowHeight="18.75"/>
  <cols>
    <col min="1" max="53" width="2.5" style="69" customWidth="1"/>
    <col min="54" max="54" width="8.25" style="69" customWidth="1"/>
    <col min="55" max="56" width="0" hidden="1" customWidth="1"/>
  </cols>
  <sheetData>
    <row r="1" spans="3:55" ht="19.5" thickBot="1">
      <c r="E1" s="89"/>
    </row>
    <row r="2" spans="3:55" ht="34.9" customHeight="1">
      <c r="D2" s="90"/>
      <c r="E2" s="352" t="s">
        <v>7607</v>
      </c>
      <c r="F2" s="352"/>
      <c r="G2" s="352"/>
      <c r="H2" s="352"/>
      <c r="I2" s="352"/>
      <c r="J2" s="352"/>
      <c r="K2" s="352"/>
      <c r="L2" s="352"/>
      <c r="M2" s="352"/>
      <c r="N2" s="352"/>
      <c r="O2" s="352"/>
      <c r="P2" s="352"/>
      <c r="Q2" s="352"/>
      <c r="R2" s="352"/>
      <c r="S2" s="352"/>
      <c r="T2" s="352"/>
      <c r="U2" s="352"/>
      <c r="V2" s="352"/>
      <c r="W2" s="352"/>
      <c r="X2" s="352"/>
      <c r="Y2" s="352"/>
      <c r="Z2" s="352"/>
      <c r="AA2" s="352"/>
      <c r="AB2" s="352"/>
      <c r="AC2" s="352"/>
      <c r="AD2" s="352"/>
      <c r="AE2" s="352"/>
      <c r="AF2" s="352"/>
      <c r="AG2" s="352"/>
      <c r="AH2" s="352"/>
      <c r="AI2" s="352"/>
      <c r="AJ2" s="352"/>
      <c r="AK2" s="352"/>
      <c r="AL2" s="352"/>
      <c r="AM2" s="352"/>
      <c r="AN2" s="352"/>
      <c r="AO2" s="352"/>
      <c r="AP2" s="352"/>
      <c r="AQ2" s="352"/>
      <c r="AR2" s="352"/>
      <c r="AS2" s="352"/>
      <c r="AT2" s="352"/>
      <c r="AU2" s="352"/>
      <c r="AV2" s="352"/>
      <c r="AW2" s="352"/>
      <c r="AX2" s="352"/>
      <c r="AY2" s="91"/>
    </row>
    <row r="3" spans="3:55" ht="54" customHeight="1">
      <c r="D3" s="92"/>
      <c r="E3" s="93" t="s">
        <v>5883</v>
      </c>
      <c r="F3" s="353" t="s">
        <v>7605</v>
      </c>
      <c r="G3" s="353"/>
      <c r="H3" s="353"/>
      <c r="I3" s="353"/>
      <c r="J3" s="353"/>
      <c r="K3" s="353"/>
      <c r="L3" s="353"/>
      <c r="M3" s="353"/>
      <c r="N3" s="353"/>
      <c r="O3" s="353"/>
      <c r="P3" s="353"/>
      <c r="Q3" s="353"/>
      <c r="R3" s="353"/>
      <c r="S3" s="353"/>
      <c r="T3" s="353"/>
      <c r="U3" s="353"/>
      <c r="V3" s="353"/>
      <c r="W3" s="353"/>
      <c r="X3" s="353"/>
      <c r="Y3" s="353"/>
      <c r="Z3" s="353"/>
      <c r="AA3" s="353"/>
      <c r="AB3" s="353"/>
      <c r="AC3" s="353"/>
      <c r="AD3" s="353"/>
      <c r="AE3" s="353"/>
      <c r="AF3" s="353"/>
      <c r="AG3" s="353"/>
      <c r="AH3" s="353"/>
      <c r="AI3" s="353"/>
      <c r="AJ3" s="353"/>
      <c r="AK3" s="353"/>
      <c r="AL3" s="353"/>
      <c r="AM3" s="353"/>
      <c r="AN3" s="353"/>
      <c r="AO3" s="353"/>
      <c r="AP3" s="353"/>
      <c r="AQ3" s="353"/>
      <c r="AR3" s="353"/>
      <c r="AS3" s="353"/>
      <c r="AT3" s="353"/>
      <c r="AU3" s="353"/>
      <c r="AV3" s="353"/>
      <c r="AW3" s="353"/>
      <c r="AX3" s="353"/>
      <c r="AY3" s="94"/>
    </row>
    <row r="4" spans="3:55" ht="34.9" customHeight="1">
      <c r="D4" s="92"/>
      <c r="E4" s="93" t="s">
        <v>5884</v>
      </c>
      <c r="F4" s="353" t="s">
        <v>5885</v>
      </c>
      <c r="G4" s="353"/>
      <c r="H4" s="353"/>
      <c r="I4" s="353"/>
      <c r="J4" s="353"/>
      <c r="K4" s="353"/>
      <c r="L4" s="353"/>
      <c r="M4" s="353"/>
      <c r="N4" s="353"/>
      <c r="O4" s="353"/>
      <c r="P4" s="353"/>
      <c r="Q4" s="353"/>
      <c r="R4" s="353"/>
      <c r="S4" s="353"/>
      <c r="T4" s="353"/>
      <c r="U4" s="353"/>
      <c r="V4" s="353"/>
      <c r="W4" s="353"/>
      <c r="X4" s="353"/>
      <c r="Y4" s="353"/>
      <c r="Z4" s="353"/>
      <c r="AA4" s="353"/>
      <c r="AB4" s="353"/>
      <c r="AC4" s="353"/>
      <c r="AD4" s="353"/>
      <c r="AE4" s="353"/>
      <c r="AF4" s="353"/>
      <c r="AG4" s="353"/>
      <c r="AH4" s="353"/>
      <c r="AI4" s="353"/>
      <c r="AJ4" s="353"/>
      <c r="AK4" s="353"/>
      <c r="AL4" s="353"/>
      <c r="AM4" s="353"/>
      <c r="AN4" s="353"/>
      <c r="AO4" s="353"/>
      <c r="AP4" s="353"/>
      <c r="AQ4" s="353"/>
      <c r="AR4" s="353"/>
      <c r="AS4" s="353"/>
      <c r="AT4" s="353"/>
      <c r="AU4" s="353"/>
      <c r="AV4" s="353"/>
      <c r="AW4" s="353"/>
      <c r="AX4" s="353"/>
      <c r="AY4" s="94"/>
    </row>
    <row r="5" spans="3:55" ht="34.9" customHeight="1" thickBot="1">
      <c r="D5" s="95"/>
      <c r="E5" s="96" t="s">
        <v>5886</v>
      </c>
      <c r="F5" s="354" t="s">
        <v>7624</v>
      </c>
      <c r="G5" s="354"/>
      <c r="H5" s="354"/>
      <c r="I5" s="354"/>
      <c r="J5" s="354"/>
      <c r="K5" s="354"/>
      <c r="L5" s="354"/>
      <c r="M5" s="354"/>
      <c r="N5" s="354"/>
      <c r="O5" s="354"/>
      <c r="P5" s="354"/>
      <c r="Q5" s="354"/>
      <c r="R5" s="354"/>
      <c r="S5" s="354"/>
      <c r="T5" s="354"/>
      <c r="U5" s="354"/>
      <c r="V5" s="354"/>
      <c r="W5" s="354"/>
      <c r="X5" s="354"/>
      <c r="Y5" s="354"/>
      <c r="Z5" s="354"/>
      <c r="AA5" s="354"/>
      <c r="AB5" s="354"/>
      <c r="AC5" s="354"/>
      <c r="AD5" s="354"/>
      <c r="AE5" s="354"/>
      <c r="AF5" s="354"/>
      <c r="AG5" s="354"/>
      <c r="AH5" s="354"/>
      <c r="AI5" s="354"/>
      <c r="AJ5" s="354"/>
      <c r="AK5" s="354"/>
      <c r="AL5" s="354"/>
      <c r="AM5" s="354"/>
      <c r="AN5" s="354"/>
      <c r="AO5" s="354"/>
      <c r="AP5" s="354"/>
      <c r="AQ5" s="354"/>
      <c r="AR5" s="354"/>
      <c r="AS5" s="354"/>
      <c r="AT5" s="354"/>
      <c r="AU5" s="354"/>
      <c r="AV5" s="354"/>
      <c r="AW5" s="354"/>
      <c r="AX5" s="354"/>
      <c r="AY5" s="97"/>
    </row>
    <row r="7" spans="3:55">
      <c r="C7" s="229" t="str">
        <f>IF('【Ⅰ～Ⅱ】全員回答'!BC66=1,"","（【Ⅱ】の問２の１で『外国人等に対する日本語教育の実施』がない場合は設問は回答不要です。ある場合は【Ⅱ】問２をご確認ください。）")</f>
        <v>（【Ⅱ】の問２の１で『外国人等に対する日本語教育の実施』がない場合は設問は回答不要です。ある場合は【Ⅱ】問２をご確認ください。）</v>
      </c>
    </row>
    <row r="8" spans="3:55" ht="24.75" thickBot="1">
      <c r="C8" s="70" t="s">
        <v>5902</v>
      </c>
      <c r="G8" s="70" t="s">
        <v>7508</v>
      </c>
    </row>
    <row r="9" spans="3:55" ht="19.5">
      <c r="D9" s="219"/>
      <c r="E9" s="220" t="s">
        <v>7509</v>
      </c>
      <c r="F9" s="221"/>
      <c r="G9" s="221"/>
      <c r="H9" s="221"/>
      <c r="I9" s="221"/>
      <c r="J9" s="221"/>
      <c r="K9" s="221"/>
      <c r="L9" s="221"/>
      <c r="M9" s="221"/>
      <c r="N9" s="221"/>
      <c r="O9" s="221"/>
      <c r="P9" s="221"/>
      <c r="Q9" s="221"/>
      <c r="R9" s="221"/>
      <c r="S9" s="221"/>
      <c r="T9" s="221"/>
      <c r="U9" s="221"/>
      <c r="V9" s="221"/>
      <c r="W9" s="221"/>
      <c r="X9" s="221"/>
      <c r="Y9" s="221"/>
      <c r="Z9" s="221"/>
      <c r="AA9" s="221"/>
      <c r="AB9" s="221"/>
      <c r="AC9" s="221"/>
      <c r="AD9" s="221"/>
      <c r="AE9" s="221"/>
      <c r="AF9" s="221"/>
      <c r="AG9" s="221"/>
      <c r="AH9" s="221"/>
      <c r="AI9" s="221"/>
      <c r="AJ9" s="221"/>
      <c r="AK9" s="221"/>
      <c r="AL9" s="221"/>
      <c r="AM9" s="221"/>
      <c r="AN9" s="221"/>
      <c r="AO9" s="221"/>
      <c r="AP9" s="221"/>
      <c r="AQ9" s="221"/>
      <c r="AR9" s="221"/>
      <c r="AS9" s="221"/>
      <c r="AT9" s="221"/>
      <c r="AU9" s="221"/>
      <c r="AV9" s="221"/>
      <c r="AW9" s="221"/>
      <c r="AX9" s="221"/>
      <c r="AY9" s="222"/>
    </row>
    <row r="10" spans="3:55" ht="20.25" thickBot="1">
      <c r="D10" s="223"/>
      <c r="E10" s="224" t="s">
        <v>7626</v>
      </c>
      <c r="F10" s="225"/>
      <c r="G10" s="225"/>
      <c r="H10" s="225"/>
      <c r="I10" s="225"/>
      <c r="J10" s="225"/>
      <c r="K10" s="225"/>
      <c r="L10" s="225"/>
      <c r="M10" s="225"/>
      <c r="N10" s="225"/>
      <c r="O10" s="225"/>
      <c r="P10" s="225"/>
      <c r="Q10" s="225"/>
      <c r="R10" s="225"/>
      <c r="S10" s="225"/>
      <c r="T10" s="225"/>
      <c r="U10" s="225"/>
      <c r="V10" s="225"/>
      <c r="W10" s="225"/>
      <c r="X10" s="225"/>
      <c r="Y10" s="225"/>
      <c r="Z10" s="225"/>
      <c r="AA10" s="225"/>
      <c r="AB10" s="225"/>
      <c r="AC10" s="225"/>
      <c r="AD10" s="225"/>
      <c r="AE10" s="225"/>
      <c r="AF10" s="225"/>
      <c r="AG10" s="225"/>
      <c r="AH10" s="225"/>
      <c r="AI10" s="225"/>
      <c r="AJ10" s="225"/>
      <c r="AK10" s="225"/>
      <c r="AL10" s="225"/>
      <c r="AM10" s="225"/>
      <c r="AN10" s="225"/>
      <c r="AO10" s="225"/>
      <c r="AP10" s="225"/>
      <c r="AQ10" s="225"/>
      <c r="AR10" s="225"/>
      <c r="AS10" s="225"/>
      <c r="AT10" s="225"/>
      <c r="AU10" s="225"/>
      <c r="AV10" s="225"/>
      <c r="AW10" s="225"/>
      <c r="AX10" s="225"/>
      <c r="AY10" s="226"/>
    </row>
    <row r="12" spans="3:55" ht="19.5">
      <c r="D12" s="73" t="s">
        <v>7616</v>
      </c>
    </row>
    <row r="13" spans="3:55">
      <c r="F13" s="69" t="s">
        <v>7627</v>
      </c>
      <c r="AI13" s="228"/>
      <c r="AJ13" s="228"/>
      <c r="AK13" s="228"/>
      <c r="AL13" s="228"/>
      <c r="AM13" s="228"/>
      <c r="AN13" s="228"/>
      <c r="AO13" s="228"/>
      <c r="AP13" s="228"/>
      <c r="AQ13" s="228"/>
      <c r="AR13" s="228"/>
      <c r="AS13" s="228"/>
      <c r="AT13" s="228"/>
      <c r="AU13" s="228"/>
      <c r="AV13" s="228"/>
      <c r="AW13" s="228"/>
      <c r="AX13" s="228"/>
      <c r="AY13" s="228"/>
    </row>
    <row r="14" spans="3:55">
      <c r="F14" s="69" t="s">
        <v>7635</v>
      </c>
      <c r="AI14" s="228"/>
      <c r="AJ14" s="228"/>
      <c r="AK14" s="228"/>
      <c r="AL14" s="228"/>
      <c r="AM14" s="228"/>
      <c r="AN14" s="479"/>
      <c r="AO14" s="480"/>
      <c r="AP14" s="480"/>
      <c r="AQ14" s="480"/>
      <c r="AR14" s="480"/>
      <c r="AS14" s="480"/>
      <c r="AT14" s="480"/>
      <c r="AU14" s="481"/>
      <c r="AV14" s="210"/>
      <c r="AW14" s="210"/>
      <c r="AX14" s="210"/>
      <c r="AY14" s="210"/>
      <c r="BC14">
        <f>IF(AN14="(a) はい",1,IF(AN14="(b) いいえ",0,-1))</f>
        <v>-1</v>
      </c>
    </row>
    <row r="15" spans="3:55" ht="34.9" customHeight="1">
      <c r="E15" s="353" t="s">
        <v>7510</v>
      </c>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c r="AM15" s="353"/>
      <c r="AN15" s="353"/>
      <c r="AO15" s="353"/>
      <c r="AP15" s="353"/>
      <c r="AQ15" s="353"/>
      <c r="AR15" s="353"/>
      <c r="AS15" s="353"/>
      <c r="AT15" s="353"/>
      <c r="AU15" s="353"/>
      <c r="AV15" s="353"/>
      <c r="AW15" s="353"/>
    </row>
    <row r="16" spans="3:55" ht="17.649999999999999" customHeight="1"/>
    <row r="17" spans="1:55" ht="17.649999999999999" customHeight="1">
      <c r="A17" s="74"/>
      <c r="B17" s="74"/>
      <c r="C17" s="74"/>
      <c r="D17" s="100" t="s">
        <v>5946</v>
      </c>
      <c r="E17" s="100"/>
      <c r="F17" s="100"/>
      <c r="G17" s="100" t="s">
        <v>7511</v>
      </c>
      <c r="H17" s="100"/>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row>
    <row r="18" spans="1:55">
      <c r="A18" s="74"/>
      <c r="B18" s="74"/>
      <c r="C18" s="74"/>
      <c r="D18" s="74"/>
      <c r="E18" s="373" t="s">
        <v>7512</v>
      </c>
      <c r="F18" s="373"/>
      <c r="G18" s="373"/>
      <c r="H18" s="373"/>
      <c r="I18" s="373"/>
      <c r="J18" s="373"/>
      <c r="K18" s="373"/>
      <c r="L18" s="373"/>
      <c r="M18" s="373"/>
      <c r="N18" s="373"/>
      <c r="O18" s="373"/>
      <c r="P18" s="373"/>
      <c r="Q18" s="373"/>
      <c r="R18" s="373"/>
      <c r="S18" s="373"/>
      <c r="T18" s="373"/>
      <c r="U18" s="373"/>
      <c r="V18" s="373"/>
      <c r="W18" s="373"/>
      <c r="X18" s="373"/>
      <c r="Y18" s="373"/>
      <c r="Z18" s="373"/>
      <c r="AA18" s="373"/>
      <c r="AB18" s="373"/>
      <c r="AC18" s="373"/>
      <c r="AD18" s="373"/>
      <c r="AE18" s="373"/>
      <c r="AF18" s="373"/>
      <c r="AG18" s="373"/>
      <c r="AH18" s="373"/>
      <c r="AI18" s="373"/>
      <c r="AJ18" s="373"/>
      <c r="AK18" s="373"/>
      <c r="AL18" s="373"/>
      <c r="AM18" s="373"/>
      <c r="AN18" s="373"/>
      <c r="AO18" s="373"/>
      <c r="AP18" s="373"/>
      <c r="AQ18" s="373"/>
      <c r="AR18" s="373"/>
      <c r="AS18" s="373"/>
      <c r="AT18" s="373"/>
      <c r="AU18" s="373"/>
      <c r="AV18" s="373"/>
      <c r="AW18" s="373"/>
      <c r="AX18" s="74"/>
      <c r="AY18" s="74"/>
      <c r="AZ18" s="74"/>
      <c r="BA18" s="74"/>
      <c r="BB18" s="74"/>
    </row>
    <row r="19" spans="1:55" ht="7.15" customHeight="1">
      <c r="A19" s="74"/>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row>
    <row r="20" spans="1:55">
      <c r="A20" s="74"/>
      <c r="B20" s="74"/>
      <c r="C20" s="74"/>
      <c r="D20" s="74"/>
      <c r="E20" s="374" t="s">
        <v>7513</v>
      </c>
      <c r="F20" s="375"/>
      <c r="G20" s="375"/>
      <c r="H20" s="375"/>
      <c r="I20" s="375"/>
      <c r="J20" s="375"/>
      <c r="K20" s="375"/>
      <c r="L20" s="375"/>
      <c r="M20" s="375"/>
      <c r="N20" s="375"/>
      <c r="O20" s="375"/>
      <c r="P20" s="375"/>
      <c r="Q20" s="375"/>
      <c r="R20" s="375"/>
      <c r="S20" s="375"/>
      <c r="T20" s="375"/>
      <c r="U20" s="375"/>
      <c r="V20" s="375"/>
      <c r="W20" s="375"/>
      <c r="X20" s="376"/>
      <c r="Y20" s="374" t="s">
        <v>7514</v>
      </c>
      <c r="Z20" s="375"/>
      <c r="AA20" s="375"/>
      <c r="AB20" s="375"/>
      <c r="AC20" s="375"/>
      <c r="AD20" s="375"/>
      <c r="AE20" s="376"/>
      <c r="AF20" s="74"/>
      <c r="AG20" s="74"/>
      <c r="AH20" s="74"/>
      <c r="AI20" s="74"/>
      <c r="AJ20" s="74"/>
      <c r="AK20" s="74"/>
      <c r="AL20" s="74"/>
      <c r="AM20" s="74"/>
      <c r="AN20" s="74"/>
      <c r="AO20" s="74"/>
      <c r="AP20" s="74"/>
      <c r="AQ20" s="74"/>
      <c r="AR20" s="74"/>
      <c r="AS20" s="74"/>
      <c r="AT20" s="74"/>
      <c r="AU20" s="74"/>
      <c r="AV20" s="74"/>
      <c r="AW20" s="74"/>
      <c r="AX20" s="74"/>
      <c r="AY20" s="74"/>
      <c r="AZ20" s="74"/>
      <c r="BA20" s="74"/>
      <c r="BB20" s="74"/>
    </row>
    <row r="21" spans="1:55">
      <c r="A21" s="74"/>
      <c r="B21" s="74"/>
      <c r="C21" s="74"/>
      <c r="D21" s="74"/>
      <c r="E21" s="174" t="s">
        <v>5923</v>
      </c>
      <c r="F21" s="175"/>
      <c r="G21" s="175"/>
      <c r="H21" s="175"/>
      <c r="I21" s="175"/>
      <c r="J21" s="175"/>
      <c r="K21" s="175"/>
      <c r="L21" s="175"/>
      <c r="M21" s="175"/>
      <c r="N21" s="175"/>
      <c r="O21" s="175"/>
      <c r="P21" s="175"/>
      <c r="Q21" s="175"/>
      <c r="R21" s="176"/>
      <c r="S21" s="482"/>
      <c r="T21" s="483"/>
      <c r="U21" s="483"/>
      <c r="V21" s="483"/>
      <c r="W21" s="483"/>
      <c r="X21" s="101" t="s">
        <v>5925</v>
      </c>
      <c r="Y21" s="484">
        <f>SUM(S21:W23)</f>
        <v>0</v>
      </c>
      <c r="Z21" s="485"/>
      <c r="AA21" s="485"/>
      <c r="AB21" s="485"/>
      <c r="AC21" s="485"/>
      <c r="AD21" s="485"/>
      <c r="AE21" s="177"/>
      <c r="AF21" s="74"/>
      <c r="AG21" s="74"/>
      <c r="AH21" s="74"/>
      <c r="AI21" s="74"/>
      <c r="AJ21" s="74"/>
      <c r="AK21" s="74"/>
      <c r="AL21" s="74"/>
      <c r="AM21" s="74"/>
      <c r="AN21" s="74"/>
      <c r="AO21" s="178"/>
      <c r="AP21" s="178"/>
      <c r="AQ21" s="74"/>
      <c r="AR21" s="178"/>
      <c r="AS21" s="178"/>
      <c r="AT21" s="74"/>
      <c r="AU21" s="178"/>
      <c r="AV21" s="178"/>
      <c r="AW21" s="74"/>
      <c r="AX21" s="74"/>
      <c r="AY21" s="74"/>
      <c r="AZ21" s="74"/>
      <c r="BA21" s="74"/>
      <c r="BB21" s="74"/>
    </row>
    <row r="22" spans="1:55">
      <c r="A22" s="74"/>
      <c r="B22" s="74"/>
      <c r="C22" s="74"/>
      <c r="D22" s="74"/>
      <c r="E22" s="174" t="s">
        <v>5927</v>
      </c>
      <c r="F22" s="175"/>
      <c r="G22" s="175"/>
      <c r="H22" s="175"/>
      <c r="I22" s="175"/>
      <c r="J22" s="76"/>
      <c r="K22" s="76"/>
      <c r="L22" s="76"/>
      <c r="M22" s="76"/>
      <c r="N22" s="76"/>
      <c r="O22" s="76"/>
      <c r="P22" s="76"/>
      <c r="Q22" s="76"/>
      <c r="R22" s="77"/>
      <c r="S22" s="490"/>
      <c r="T22" s="491"/>
      <c r="U22" s="491"/>
      <c r="V22" s="491"/>
      <c r="W22" s="491"/>
      <c r="X22" s="101" t="s">
        <v>5925</v>
      </c>
      <c r="Y22" s="486"/>
      <c r="Z22" s="487"/>
      <c r="AA22" s="487"/>
      <c r="AB22" s="487"/>
      <c r="AC22" s="487"/>
      <c r="AD22" s="487"/>
      <c r="AE22" s="179" t="s">
        <v>5925</v>
      </c>
      <c r="AF22" s="75"/>
      <c r="AG22" s="75"/>
      <c r="AH22" s="75"/>
      <c r="AI22" s="75"/>
      <c r="AJ22" s="75"/>
      <c r="AK22" s="75"/>
      <c r="AL22" s="75"/>
      <c r="AM22" s="75"/>
      <c r="AN22" s="75"/>
      <c r="AO22" s="178"/>
      <c r="AP22" s="178"/>
      <c r="AQ22" s="74"/>
      <c r="AR22" s="178"/>
      <c r="AS22" s="178"/>
      <c r="AT22" s="74"/>
      <c r="AU22" s="178"/>
      <c r="AV22" s="178"/>
      <c r="AW22" s="74"/>
      <c r="AX22" s="74"/>
      <c r="AY22" s="74"/>
      <c r="AZ22" s="74"/>
      <c r="BA22" s="74"/>
      <c r="BB22" s="74"/>
    </row>
    <row r="23" spans="1:55">
      <c r="A23" s="74"/>
      <c r="B23" s="74"/>
      <c r="C23" s="74"/>
      <c r="D23" s="74"/>
      <c r="E23" s="174" t="s">
        <v>5940</v>
      </c>
      <c r="F23" s="175"/>
      <c r="G23" s="175"/>
      <c r="H23" s="175"/>
      <c r="I23" s="175"/>
      <c r="J23" s="175"/>
      <c r="K23" s="175"/>
      <c r="L23" s="175"/>
      <c r="M23" s="175"/>
      <c r="N23" s="175"/>
      <c r="O23" s="175"/>
      <c r="P23" s="175"/>
      <c r="Q23" s="175"/>
      <c r="R23" s="176"/>
      <c r="S23" s="482"/>
      <c r="T23" s="483"/>
      <c r="U23" s="483"/>
      <c r="V23" s="483"/>
      <c r="W23" s="483"/>
      <c r="X23" s="101" t="s">
        <v>5925</v>
      </c>
      <c r="Y23" s="488"/>
      <c r="Z23" s="489"/>
      <c r="AA23" s="489"/>
      <c r="AB23" s="489"/>
      <c r="AC23" s="489"/>
      <c r="AD23" s="489"/>
      <c r="AE23" s="180"/>
      <c r="AF23" s="74"/>
      <c r="AG23" s="74"/>
      <c r="AH23" s="74"/>
      <c r="AI23" s="74"/>
      <c r="AJ23" s="74"/>
      <c r="AK23" s="74"/>
      <c r="AL23" s="74"/>
      <c r="AM23" s="74"/>
      <c r="AN23" s="74"/>
      <c r="AO23" s="74"/>
      <c r="AP23" s="74"/>
      <c r="AQ23" s="74"/>
      <c r="AR23" s="178"/>
      <c r="AS23" s="178"/>
      <c r="AT23" s="74"/>
      <c r="AU23" s="178"/>
      <c r="AV23" s="178"/>
      <c r="AW23" s="74"/>
      <c r="AX23" s="74"/>
      <c r="AY23" s="74"/>
      <c r="AZ23" s="74"/>
      <c r="BA23" s="74"/>
      <c r="BB23" s="74"/>
      <c r="BC23">
        <f>IF(Y21&gt;0,1,-1)</f>
        <v>-1</v>
      </c>
    </row>
    <row r="24" spans="1:55">
      <c r="A24" s="6"/>
      <c r="B24" s="6"/>
      <c r="C24" s="6"/>
      <c r="D24" s="6"/>
      <c r="E24" s="181"/>
      <c r="F24" s="181"/>
      <c r="G24" s="181"/>
      <c r="H24" s="181"/>
      <c r="I24" s="181"/>
      <c r="J24" s="181"/>
      <c r="K24" s="181"/>
      <c r="L24" s="181"/>
      <c r="M24" s="181"/>
      <c r="N24" s="181"/>
      <c r="O24" s="181"/>
      <c r="P24" s="181"/>
      <c r="Q24" s="181"/>
      <c r="R24" s="181"/>
      <c r="S24" s="115"/>
      <c r="T24" s="115"/>
      <c r="U24" s="115"/>
      <c r="V24" s="115"/>
      <c r="W24" s="115"/>
      <c r="X24" s="181"/>
      <c r="Y24" s="181"/>
      <c r="Z24" s="181"/>
      <c r="AA24" s="181"/>
      <c r="AB24" s="182"/>
      <c r="AC24" s="181"/>
      <c r="AD24" s="181"/>
      <c r="AE24" s="181"/>
      <c r="AF24" s="181"/>
      <c r="AG24" s="181"/>
      <c r="AH24" s="181"/>
      <c r="AI24" s="181"/>
      <c r="AJ24" s="181"/>
      <c r="AK24" s="181"/>
      <c r="AL24" s="181"/>
      <c r="AM24" s="181"/>
      <c r="AN24" s="181"/>
      <c r="AO24" s="181"/>
      <c r="AP24" s="131"/>
      <c r="AQ24" s="131"/>
      <c r="AR24" s="131"/>
      <c r="AS24" s="131"/>
      <c r="AT24" s="181"/>
      <c r="AU24" s="181"/>
      <c r="AV24" s="181"/>
      <c r="AW24" s="181"/>
      <c r="AX24" s="6"/>
      <c r="AY24" s="6"/>
      <c r="AZ24" s="6"/>
      <c r="BA24" s="6"/>
      <c r="BB24" s="6"/>
    </row>
    <row r="25" spans="1:55" ht="19.5">
      <c r="A25" s="6"/>
      <c r="B25" s="6"/>
      <c r="C25" s="6"/>
      <c r="D25" s="122" t="s">
        <v>5971</v>
      </c>
      <c r="E25" s="123"/>
      <c r="F25" s="122"/>
      <c r="G25" s="122" t="s">
        <v>7515</v>
      </c>
      <c r="H25" s="6"/>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115"/>
      <c r="AL25" s="115"/>
      <c r="AM25" s="115"/>
      <c r="AN25" s="115"/>
      <c r="AO25" s="115"/>
      <c r="AP25" s="116"/>
      <c r="AQ25" s="116"/>
      <c r="AR25" s="116"/>
      <c r="AS25" s="116"/>
      <c r="AT25" s="115"/>
      <c r="AU25" s="115"/>
      <c r="AV25" s="115"/>
      <c r="AW25" s="115"/>
      <c r="AX25" s="6"/>
      <c r="AY25" s="6"/>
      <c r="AZ25" s="6"/>
      <c r="BA25" s="6"/>
      <c r="BB25" s="6"/>
    </row>
    <row r="26" spans="1:55" ht="55.15" customHeight="1">
      <c r="A26" s="124"/>
      <c r="B26" s="124"/>
      <c r="C26" s="124"/>
      <c r="D26" s="125"/>
      <c r="E26" s="450" t="s">
        <v>7516</v>
      </c>
      <c r="F26" s="450"/>
      <c r="G26" s="450"/>
      <c r="H26" s="450"/>
      <c r="I26" s="450"/>
      <c r="J26" s="450"/>
      <c r="K26" s="450"/>
      <c r="L26" s="450"/>
      <c r="M26" s="450"/>
      <c r="N26" s="450"/>
      <c r="O26" s="450"/>
      <c r="P26" s="450"/>
      <c r="Q26" s="450"/>
      <c r="R26" s="450"/>
      <c r="S26" s="450"/>
      <c r="T26" s="450"/>
      <c r="U26" s="450"/>
      <c r="V26" s="450"/>
      <c r="W26" s="450"/>
      <c r="X26" s="450"/>
      <c r="Y26" s="450"/>
      <c r="Z26" s="450"/>
      <c r="AA26" s="450"/>
      <c r="AB26" s="450"/>
      <c r="AC26" s="450"/>
      <c r="AD26" s="450"/>
      <c r="AE26" s="450"/>
      <c r="AF26" s="450"/>
      <c r="AG26" s="450"/>
      <c r="AH26" s="450"/>
      <c r="AI26" s="450"/>
      <c r="AJ26" s="450"/>
      <c r="AK26" s="450"/>
      <c r="AL26" s="450"/>
      <c r="AM26" s="450"/>
      <c r="AN26" s="450"/>
      <c r="AO26" s="450"/>
      <c r="AP26" s="450"/>
      <c r="AQ26" s="450"/>
      <c r="AR26" s="450"/>
      <c r="AS26" s="450"/>
      <c r="AT26" s="450"/>
      <c r="AU26" s="450"/>
      <c r="AV26" s="450"/>
      <c r="AW26" s="450"/>
      <c r="AX26" s="124"/>
      <c r="AY26" s="124"/>
      <c r="AZ26" s="124"/>
      <c r="BA26" s="124"/>
      <c r="BB26" s="124"/>
    </row>
    <row r="27" spans="1:55" ht="7.9" customHeight="1">
      <c r="A27" s="6"/>
      <c r="B27" s="6"/>
      <c r="C27" s="6"/>
      <c r="D27" s="122"/>
      <c r="E27" s="123"/>
      <c r="F27" s="122"/>
      <c r="G27" s="122"/>
      <c r="H27" s="6"/>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5"/>
      <c r="AI27" s="115"/>
      <c r="AJ27" s="115"/>
      <c r="AK27" s="115"/>
      <c r="AL27" s="115"/>
      <c r="AM27" s="115"/>
      <c r="AN27" s="115"/>
      <c r="AO27" s="115"/>
      <c r="AP27" s="116"/>
      <c r="AQ27" s="116"/>
      <c r="AR27" s="116"/>
      <c r="AS27" s="116"/>
      <c r="AT27" s="115"/>
      <c r="AU27" s="115"/>
      <c r="AV27" s="115"/>
      <c r="AW27" s="115"/>
      <c r="AX27" s="6"/>
      <c r="AY27" s="6"/>
      <c r="AZ27" s="6"/>
      <c r="BA27" s="6"/>
      <c r="BB27" s="6"/>
    </row>
    <row r="28" spans="1:55">
      <c r="A28" s="6"/>
      <c r="B28" s="6"/>
      <c r="C28" s="6"/>
      <c r="D28" s="6"/>
      <c r="E28" s="451" t="s">
        <v>5944</v>
      </c>
      <c r="F28" s="452"/>
      <c r="G28" s="452"/>
      <c r="H28" s="452"/>
      <c r="I28" s="452"/>
      <c r="J28" s="452"/>
      <c r="K28" s="453"/>
      <c r="L28" s="451"/>
      <c r="M28" s="452"/>
      <c r="N28" s="452"/>
      <c r="O28" s="126"/>
      <c r="P28" s="451" t="s">
        <v>5944</v>
      </c>
      <c r="Q28" s="452"/>
      <c r="R28" s="452"/>
      <c r="S28" s="452"/>
      <c r="T28" s="452"/>
      <c r="U28" s="452"/>
      <c r="V28" s="453"/>
      <c r="W28" s="451"/>
      <c r="X28" s="452"/>
      <c r="Y28" s="452"/>
      <c r="Z28" s="126"/>
      <c r="AA28" s="451" t="s">
        <v>5944</v>
      </c>
      <c r="AB28" s="452"/>
      <c r="AC28" s="452"/>
      <c r="AD28" s="452"/>
      <c r="AE28" s="452"/>
      <c r="AF28" s="452"/>
      <c r="AG28" s="453"/>
      <c r="AH28" s="451"/>
      <c r="AI28" s="452"/>
      <c r="AJ28" s="452"/>
      <c r="AK28" s="126"/>
      <c r="AL28" s="451" t="s">
        <v>5944</v>
      </c>
      <c r="AM28" s="452"/>
      <c r="AN28" s="452"/>
      <c r="AO28" s="452"/>
      <c r="AP28" s="452"/>
      <c r="AQ28" s="452"/>
      <c r="AR28" s="453"/>
      <c r="AS28" s="451"/>
      <c r="AT28" s="452"/>
      <c r="AU28" s="452"/>
      <c r="AV28" s="126"/>
      <c r="AW28" s="116"/>
      <c r="AX28" s="6"/>
      <c r="AY28" s="6"/>
      <c r="AZ28" s="6"/>
      <c r="BA28" s="6"/>
      <c r="BB28" s="6"/>
    </row>
    <row r="29" spans="1:55">
      <c r="A29" s="6"/>
      <c r="B29" s="6"/>
      <c r="C29" s="6"/>
      <c r="D29" s="6"/>
      <c r="E29" s="437"/>
      <c r="F29" s="438"/>
      <c r="G29" s="438"/>
      <c r="H29" s="438"/>
      <c r="I29" s="438"/>
      <c r="J29" s="438"/>
      <c r="K29" s="439"/>
      <c r="L29" s="440"/>
      <c r="M29" s="441"/>
      <c r="N29" s="441"/>
      <c r="O29" s="127" t="s">
        <v>5925</v>
      </c>
      <c r="P29" s="437"/>
      <c r="Q29" s="438"/>
      <c r="R29" s="438"/>
      <c r="S29" s="438"/>
      <c r="T29" s="438"/>
      <c r="U29" s="438"/>
      <c r="V29" s="439"/>
      <c r="W29" s="440"/>
      <c r="X29" s="441"/>
      <c r="Y29" s="441"/>
      <c r="Z29" s="127" t="s">
        <v>5925</v>
      </c>
      <c r="AA29" s="437"/>
      <c r="AB29" s="438"/>
      <c r="AC29" s="438"/>
      <c r="AD29" s="438"/>
      <c r="AE29" s="438"/>
      <c r="AF29" s="438"/>
      <c r="AG29" s="439"/>
      <c r="AH29" s="440"/>
      <c r="AI29" s="441"/>
      <c r="AJ29" s="441"/>
      <c r="AK29" s="127" t="s">
        <v>5925</v>
      </c>
      <c r="AL29" s="437"/>
      <c r="AM29" s="438"/>
      <c r="AN29" s="438"/>
      <c r="AO29" s="438"/>
      <c r="AP29" s="438"/>
      <c r="AQ29" s="438"/>
      <c r="AR29" s="439"/>
      <c r="AS29" s="440"/>
      <c r="AT29" s="441"/>
      <c r="AU29" s="441"/>
      <c r="AV29" s="128" t="s">
        <v>5925</v>
      </c>
      <c r="AW29" s="116"/>
      <c r="AX29" s="6"/>
      <c r="AY29" s="6"/>
      <c r="AZ29" s="6"/>
      <c r="BA29" s="6"/>
      <c r="BB29" s="6"/>
    </row>
    <row r="30" spans="1:55" ht="17.649999999999999" customHeight="1">
      <c r="A30" s="6"/>
      <c r="B30" s="6"/>
      <c r="C30" s="6"/>
      <c r="D30" s="6"/>
      <c r="E30" s="437"/>
      <c r="F30" s="438"/>
      <c r="G30" s="438"/>
      <c r="H30" s="438"/>
      <c r="I30" s="438"/>
      <c r="J30" s="438"/>
      <c r="K30" s="439"/>
      <c r="L30" s="440"/>
      <c r="M30" s="441"/>
      <c r="N30" s="441"/>
      <c r="O30" s="127" t="s">
        <v>5925</v>
      </c>
      <c r="P30" s="437"/>
      <c r="Q30" s="438"/>
      <c r="R30" s="438"/>
      <c r="S30" s="438"/>
      <c r="T30" s="438"/>
      <c r="U30" s="438"/>
      <c r="V30" s="439"/>
      <c r="W30" s="440"/>
      <c r="X30" s="441"/>
      <c r="Y30" s="441"/>
      <c r="Z30" s="127" t="s">
        <v>5925</v>
      </c>
      <c r="AA30" s="437"/>
      <c r="AB30" s="438"/>
      <c r="AC30" s="438"/>
      <c r="AD30" s="438"/>
      <c r="AE30" s="438"/>
      <c r="AF30" s="438"/>
      <c r="AG30" s="439"/>
      <c r="AH30" s="440"/>
      <c r="AI30" s="441"/>
      <c r="AJ30" s="441"/>
      <c r="AK30" s="127" t="s">
        <v>5925</v>
      </c>
      <c r="AL30" s="437"/>
      <c r="AM30" s="438"/>
      <c r="AN30" s="438"/>
      <c r="AO30" s="438"/>
      <c r="AP30" s="438"/>
      <c r="AQ30" s="438"/>
      <c r="AR30" s="439"/>
      <c r="AS30" s="440"/>
      <c r="AT30" s="441"/>
      <c r="AU30" s="441"/>
      <c r="AV30" s="128" t="s">
        <v>5925</v>
      </c>
      <c r="AW30" s="116"/>
      <c r="AX30" s="6"/>
      <c r="AY30" s="6"/>
      <c r="AZ30" s="6"/>
      <c r="BA30" s="6"/>
      <c r="BB30" s="6"/>
    </row>
    <row r="31" spans="1:55">
      <c r="A31" s="6"/>
      <c r="B31" s="6"/>
      <c r="C31" s="6"/>
      <c r="D31" s="6"/>
      <c r="E31" s="437"/>
      <c r="F31" s="438"/>
      <c r="G31" s="438"/>
      <c r="H31" s="438"/>
      <c r="I31" s="438"/>
      <c r="J31" s="438"/>
      <c r="K31" s="439"/>
      <c r="L31" s="440"/>
      <c r="M31" s="441"/>
      <c r="N31" s="441"/>
      <c r="O31" s="127" t="s">
        <v>5925</v>
      </c>
      <c r="P31" s="437"/>
      <c r="Q31" s="438"/>
      <c r="R31" s="438"/>
      <c r="S31" s="438"/>
      <c r="T31" s="438"/>
      <c r="U31" s="438"/>
      <c r="V31" s="439"/>
      <c r="W31" s="440"/>
      <c r="X31" s="441"/>
      <c r="Y31" s="441"/>
      <c r="Z31" s="127" t="s">
        <v>5925</v>
      </c>
      <c r="AA31" s="437"/>
      <c r="AB31" s="438"/>
      <c r="AC31" s="438"/>
      <c r="AD31" s="438"/>
      <c r="AE31" s="438"/>
      <c r="AF31" s="438"/>
      <c r="AG31" s="439"/>
      <c r="AH31" s="440"/>
      <c r="AI31" s="441"/>
      <c r="AJ31" s="441"/>
      <c r="AK31" s="127" t="s">
        <v>5925</v>
      </c>
      <c r="AL31" s="437"/>
      <c r="AM31" s="438"/>
      <c r="AN31" s="438"/>
      <c r="AO31" s="438"/>
      <c r="AP31" s="438"/>
      <c r="AQ31" s="438"/>
      <c r="AR31" s="439"/>
      <c r="AS31" s="440"/>
      <c r="AT31" s="441"/>
      <c r="AU31" s="441"/>
      <c r="AV31" s="128" t="s">
        <v>5925</v>
      </c>
      <c r="AW31" s="116"/>
      <c r="AX31" s="6"/>
      <c r="AY31" s="6"/>
      <c r="AZ31" s="6"/>
      <c r="BA31" s="6"/>
      <c r="BB31" s="6"/>
    </row>
    <row r="32" spans="1:55">
      <c r="A32" s="6"/>
      <c r="B32" s="6"/>
      <c r="C32" s="6"/>
      <c r="D32" s="6"/>
      <c r="E32" s="437"/>
      <c r="F32" s="438"/>
      <c r="G32" s="438"/>
      <c r="H32" s="438"/>
      <c r="I32" s="438"/>
      <c r="J32" s="438"/>
      <c r="K32" s="439"/>
      <c r="L32" s="440"/>
      <c r="M32" s="441"/>
      <c r="N32" s="441"/>
      <c r="O32" s="127" t="s">
        <v>5925</v>
      </c>
      <c r="P32" s="437"/>
      <c r="Q32" s="438"/>
      <c r="R32" s="438"/>
      <c r="S32" s="438"/>
      <c r="T32" s="438"/>
      <c r="U32" s="438"/>
      <c r="V32" s="439"/>
      <c r="W32" s="440"/>
      <c r="X32" s="441"/>
      <c r="Y32" s="441"/>
      <c r="Z32" s="127" t="s">
        <v>5925</v>
      </c>
      <c r="AA32" s="437"/>
      <c r="AB32" s="438"/>
      <c r="AC32" s="438"/>
      <c r="AD32" s="438"/>
      <c r="AE32" s="438"/>
      <c r="AF32" s="438"/>
      <c r="AG32" s="439"/>
      <c r="AH32" s="440"/>
      <c r="AI32" s="441"/>
      <c r="AJ32" s="441"/>
      <c r="AK32" s="127" t="s">
        <v>5925</v>
      </c>
      <c r="AL32" s="437"/>
      <c r="AM32" s="438"/>
      <c r="AN32" s="438"/>
      <c r="AO32" s="438"/>
      <c r="AP32" s="438"/>
      <c r="AQ32" s="438"/>
      <c r="AR32" s="439"/>
      <c r="AS32" s="440"/>
      <c r="AT32" s="441"/>
      <c r="AU32" s="441"/>
      <c r="AV32" s="128" t="s">
        <v>5925</v>
      </c>
      <c r="AW32" s="116"/>
      <c r="AX32" s="6"/>
      <c r="AY32" s="6"/>
      <c r="AZ32" s="6"/>
      <c r="BA32" s="6"/>
      <c r="BB32" s="6"/>
    </row>
    <row r="33" spans="1:55">
      <c r="A33" s="6"/>
      <c r="B33" s="6"/>
      <c r="C33" s="6"/>
      <c r="D33" s="6"/>
      <c r="E33" s="437"/>
      <c r="F33" s="438"/>
      <c r="G33" s="438"/>
      <c r="H33" s="438"/>
      <c r="I33" s="438"/>
      <c r="J33" s="438"/>
      <c r="K33" s="439"/>
      <c r="L33" s="440"/>
      <c r="M33" s="441"/>
      <c r="N33" s="441"/>
      <c r="O33" s="127" t="s">
        <v>5925</v>
      </c>
      <c r="P33" s="437"/>
      <c r="Q33" s="438"/>
      <c r="R33" s="438"/>
      <c r="S33" s="438"/>
      <c r="T33" s="438"/>
      <c r="U33" s="438"/>
      <c r="V33" s="439"/>
      <c r="W33" s="440"/>
      <c r="X33" s="441"/>
      <c r="Y33" s="441"/>
      <c r="Z33" s="127" t="s">
        <v>5925</v>
      </c>
      <c r="AA33" s="437"/>
      <c r="AB33" s="438"/>
      <c r="AC33" s="438"/>
      <c r="AD33" s="438"/>
      <c r="AE33" s="438"/>
      <c r="AF33" s="438"/>
      <c r="AG33" s="439"/>
      <c r="AH33" s="440"/>
      <c r="AI33" s="441"/>
      <c r="AJ33" s="441"/>
      <c r="AK33" s="127" t="s">
        <v>5925</v>
      </c>
      <c r="AL33" s="437"/>
      <c r="AM33" s="438"/>
      <c r="AN33" s="438"/>
      <c r="AO33" s="438"/>
      <c r="AP33" s="438"/>
      <c r="AQ33" s="438"/>
      <c r="AR33" s="439"/>
      <c r="AS33" s="440"/>
      <c r="AT33" s="441"/>
      <c r="AU33" s="441"/>
      <c r="AV33" s="128" t="s">
        <v>5925</v>
      </c>
      <c r="AW33" s="116"/>
      <c r="AX33" s="6"/>
      <c r="AY33" s="6"/>
      <c r="AZ33" s="6"/>
      <c r="BA33" s="6"/>
      <c r="BB33" s="6"/>
    </row>
    <row r="34" spans="1:55" ht="17.649999999999999" customHeight="1">
      <c r="A34" s="6"/>
      <c r="B34" s="6"/>
      <c r="C34" s="6"/>
      <c r="D34" s="6"/>
      <c r="E34" s="437"/>
      <c r="F34" s="438"/>
      <c r="G34" s="438"/>
      <c r="H34" s="438"/>
      <c r="I34" s="438"/>
      <c r="J34" s="438"/>
      <c r="K34" s="439"/>
      <c r="L34" s="440"/>
      <c r="M34" s="441"/>
      <c r="N34" s="441"/>
      <c r="O34" s="127" t="s">
        <v>5925</v>
      </c>
      <c r="P34" s="437"/>
      <c r="Q34" s="438"/>
      <c r="R34" s="438"/>
      <c r="S34" s="438"/>
      <c r="T34" s="438"/>
      <c r="U34" s="438"/>
      <c r="V34" s="439"/>
      <c r="W34" s="440"/>
      <c r="X34" s="441"/>
      <c r="Y34" s="441"/>
      <c r="Z34" s="127" t="s">
        <v>5925</v>
      </c>
      <c r="AA34" s="437"/>
      <c r="AB34" s="438"/>
      <c r="AC34" s="438"/>
      <c r="AD34" s="438"/>
      <c r="AE34" s="438"/>
      <c r="AF34" s="438"/>
      <c r="AG34" s="439"/>
      <c r="AH34" s="440"/>
      <c r="AI34" s="441"/>
      <c r="AJ34" s="441"/>
      <c r="AK34" s="127" t="s">
        <v>5925</v>
      </c>
      <c r="AL34" s="437"/>
      <c r="AM34" s="438"/>
      <c r="AN34" s="438"/>
      <c r="AO34" s="438"/>
      <c r="AP34" s="438"/>
      <c r="AQ34" s="438"/>
      <c r="AR34" s="439"/>
      <c r="AS34" s="440"/>
      <c r="AT34" s="441"/>
      <c r="AU34" s="441"/>
      <c r="AV34" s="128" t="s">
        <v>5925</v>
      </c>
      <c r="AW34" s="116"/>
      <c r="AX34" s="6"/>
      <c r="AY34" s="6"/>
      <c r="AZ34" s="6"/>
      <c r="BA34" s="6"/>
      <c r="BB34" s="6"/>
    </row>
    <row r="35" spans="1:55">
      <c r="A35" s="6"/>
      <c r="B35" s="6"/>
      <c r="C35" s="6"/>
      <c r="D35" s="6"/>
      <c r="E35" s="437"/>
      <c r="F35" s="438"/>
      <c r="G35" s="438"/>
      <c r="H35" s="438"/>
      <c r="I35" s="438"/>
      <c r="J35" s="438"/>
      <c r="K35" s="439"/>
      <c r="L35" s="440"/>
      <c r="M35" s="441"/>
      <c r="N35" s="441"/>
      <c r="O35" s="127" t="s">
        <v>5925</v>
      </c>
      <c r="P35" s="437"/>
      <c r="Q35" s="438"/>
      <c r="R35" s="438"/>
      <c r="S35" s="438"/>
      <c r="T35" s="438"/>
      <c r="U35" s="438"/>
      <c r="V35" s="439"/>
      <c r="W35" s="440"/>
      <c r="X35" s="441"/>
      <c r="Y35" s="441"/>
      <c r="Z35" s="127" t="s">
        <v>5925</v>
      </c>
      <c r="AA35" s="437"/>
      <c r="AB35" s="438"/>
      <c r="AC35" s="438"/>
      <c r="AD35" s="438"/>
      <c r="AE35" s="438"/>
      <c r="AF35" s="438"/>
      <c r="AG35" s="439"/>
      <c r="AH35" s="440"/>
      <c r="AI35" s="441"/>
      <c r="AJ35" s="441"/>
      <c r="AK35" s="127" t="s">
        <v>5925</v>
      </c>
      <c r="AL35" s="437"/>
      <c r="AM35" s="438"/>
      <c r="AN35" s="438"/>
      <c r="AO35" s="438"/>
      <c r="AP35" s="438"/>
      <c r="AQ35" s="438"/>
      <c r="AR35" s="439"/>
      <c r="AS35" s="440"/>
      <c r="AT35" s="441"/>
      <c r="AU35" s="441"/>
      <c r="AV35" s="128" t="s">
        <v>5925</v>
      </c>
      <c r="AW35" s="116"/>
      <c r="AX35" s="6"/>
      <c r="AY35" s="6"/>
      <c r="AZ35" s="6"/>
      <c r="BA35" s="6"/>
      <c r="BB35" s="6"/>
    </row>
    <row r="36" spans="1:55">
      <c r="A36" s="6"/>
      <c r="B36" s="6"/>
      <c r="C36" s="6"/>
      <c r="D36" s="6"/>
      <c r="E36" s="437"/>
      <c r="F36" s="438"/>
      <c r="G36" s="438"/>
      <c r="H36" s="438"/>
      <c r="I36" s="438"/>
      <c r="J36" s="438"/>
      <c r="K36" s="439"/>
      <c r="L36" s="440"/>
      <c r="M36" s="441"/>
      <c r="N36" s="441"/>
      <c r="O36" s="127" t="s">
        <v>5925</v>
      </c>
      <c r="P36" s="437"/>
      <c r="Q36" s="438"/>
      <c r="R36" s="438"/>
      <c r="S36" s="438"/>
      <c r="T36" s="438"/>
      <c r="U36" s="438"/>
      <c r="V36" s="439"/>
      <c r="W36" s="440"/>
      <c r="X36" s="441"/>
      <c r="Y36" s="441"/>
      <c r="Z36" s="127" t="s">
        <v>5925</v>
      </c>
      <c r="AA36" s="437"/>
      <c r="AB36" s="438"/>
      <c r="AC36" s="438"/>
      <c r="AD36" s="438"/>
      <c r="AE36" s="438"/>
      <c r="AF36" s="438"/>
      <c r="AG36" s="439"/>
      <c r="AH36" s="440"/>
      <c r="AI36" s="441"/>
      <c r="AJ36" s="441"/>
      <c r="AK36" s="127" t="s">
        <v>5925</v>
      </c>
      <c r="AL36" s="437"/>
      <c r="AM36" s="438"/>
      <c r="AN36" s="438"/>
      <c r="AO36" s="438"/>
      <c r="AP36" s="438"/>
      <c r="AQ36" s="438"/>
      <c r="AR36" s="439"/>
      <c r="AS36" s="440"/>
      <c r="AT36" s="441"/>
      <c r="AU36" s="441"/>
      <c r="AV36" s="128" t="s">
        <v>5925</v>
      </c>
      <c r="AW36" s="116"/>
      <c r="AX36" s="6"/>
      <c r="AY36" s="6"/>
      <c r="AZ36" s="6"/>
      <c r="BA36" s="6"/>
      <c r="BB36" s="6"/>
    </row>
    <row r="37" spans="1:55">
      <c r="A37" s="6"/>
      <c r="B37" s="6"/>
      <c r="C37" s="6"/>
      <c r="D37" s="6"/>
      <c r="E37" s="437"/>
      <c r="F37" s="438"/>
      <c r="G37" s="438"/>
      <c r="H37" s="438"/>
      <c r="I37" s="438"/>
      <c r="J37" s="438"/>
      <c r="K37" s="439"/>
      <c r="L37" s="440"/>
      <c r="M37" s="441"/>
      <c r="N37" s="441"/>
      <c r="O37" s="127" t="s">
        <v>5925</v>
      </c>
      <c r="P37" s="437"/>
      <c r="Q37" s="438"/>
      <c r="R37" s="438"/>
      <c r="S37" s="438"/>
      <c r="T37" s="438"/>
      <c r="U37" s="438"/>
      <c r="V37" s="439"/>
      <c r="W37" s="440"/>
      <c r="X37" s="441"/>
      <c r="Y37" s="441"/>
      <c r="Z37" s="127" t="s">
        <v>5925</v>
      </c>
      <c r="AA37" s="437"/>
      <c r="AB37" s="438"/>
      <c r="AC37" s="438"/>
      <c r="AD37" s="438"/>
      <c r="AE37" s="438"/>
      <c r="AF37" s="438"/>
      <c r="AG37" s="439"/>
      <c r="AH37" s="440"/>
      <c r="AI37" s="441"/>
      <c r="AJ37" s="441"/>
      <c r="AK37" s="127" t="s">
        <v>5925</v>
      </c>
      <c r="AL37" s="437"/>
      <c r="AM37" s="438"/>
      <c r="AN37" s="438"/>
      <c r="AO37" s="438"/>
      <c r="AP37" s="438"/>
      <c r="AQ37" s="438"/>
      <c r="AR37" s="439"/>
      <c r="AS37" s="440"/>
      <c r="AT37" s="441"/>
      <c r="AU37" s="441"/>
      <c r="AV37" s="128" t="s">
        <v>5925</v>
      </c>
      <c r="AW37" s="116"/>
      <c r="AX37" s="6"/>
      <c r="AY37" s="6"/>
      <c r="AZ37" s="6"/>
      <c r="BA37" s="6"/>
      <c r="BB37" s="6"/>
    </row>
    <row r="38" spans="1:55" ht="17.649999999999999" customHeight="1">
      <c r="A38" s="6"/>
      <c r="B38" s="6"/>
      <c r="C38" s="6"/>
      <c r="D38" s="6"/>
      <c r="E38" s="437"/>
      <c r="F38" s="438"/>
      <c r="G38" s="438"/>
      <c r="H38" s="438"/>
      <c r="I38" s="438"/>
      <c r="J38" s="438"/>
      <c r="K38" s="439"/>
      <c r="L38" s="440"/>
      <c r="M38" s="441"/>
      <c r="N38" s="441"/>
      <c r="O38" s="127" t="s">
        <v>5925</v>
      </c>
      <c r="P38" s="437"/>
      <c r="Q38" s="438"/>
      <c r="R38" s="438"/>
      <c r="S38" s="438"/>
      <c r="T38" s="438"/>
      <c r="U38" s="438"/>
      <c r="V38" s="439"/>
      <c r="W38" s="440"/>
      <c r="X38" s="441"/>
      <c r="Y38" s="441"/>
      <c r="Z38" s="127" t="s">
        <v>5925</v>
      </c>
      <c r="AA38" s="437"/>
      <c r="AB38" s="438"/>
      <c r="AC38" s="438"/>
      <c r="AD38" s="438"/>
      <c r="AE38" s="438"/>
      <c r="AF38" s="438"/>
      <c r="AG38" s="439"/>
      <c r="AH38" s="440"/>
      <c r="AI38" s="441"/>
      <c r="AJ38" s="441"/>
      <c r="AK38" s="127" t="s">
        <v>5925</v>
      </c>
      <c r="AL38" s="437"/>
      <c r="AM38" s="438"/>
      <c r="AN38" s="438"/>
      <c r="AO38" s="438"/>
      <c r="AP38" s="438"/>
      <c r="AQ38" s="438"/>
      <c r="AR38" s="439"/>
      <c r="AS38" s="440"/>
      <c r="AT38" s="441"/>
      <c r="AU38" s="441"/>
      <c r="AV38" s="128" t="s">
        <v>5925</v>
      </c>
      <c r="AW38" s="116"/>
      <c r="AX38" s="6"/>
      <c r="AY38" s="6"/>
      <c r="AZ38" s="6"/>
      <c r="BA38" s="6"/>
      <c r="BB38" s="6"/>
    </row>
    <row r="39" spans="1:55">
      <c r="A39" s="6"/>
      <c r="B39" s="6"/>
      <c r="C39" s="6"/>
      <c r="D39" s="6"/>
      <c r="E39" s="437"/>
      <c r="F39" s="438"/>
      <c r="G39" s="438"/>
      <c r="H39" s="438"/>
      <c r="I39" s="438"/>
      <c r="J39" s="438"/>
      <c r="K39" s="439"/>
      <c r="L39" s="440"/>
      <c r="M39" s="441"/>
      <c r="N39" s="441"/>
      <c r="O39" s="127" t="s">
        <v>5925</v>
      </c>
      <c r="P39" s="437"/>
      <c r="Q39" s="438"/>
      <c r="R39" s="438"/>
      <c r="S39" s="438"/>
      <c r="T39" s="438"/>
      <c r="U39" s="438"/>
      <c r="V39" s="439"/>
      <c r="W39" s="440"/>
      <c r="X39" s="441"/>
      <c r="Y39" s="441"/>
      <c r="Z39" s="127" t="s">
        <v>5925</v>
      </c>
      <c r="AA39" s="437"/>
      <c r="AB39" s="438"/>
      <c r="AC39" s="438"/>
      <c r="AD39" s="438"/>
      <c r="AE39" s="438"/>
      <c r="AF39" s="438"/>
      <c r="AG39" s="439"/>
      <c r="AH39" s="440"/>
      <c r="AI39" s="441"/>
      <c r="AJ39" s="441"/>
      <c r="AK39" s="127" t="s">
        <v>5925</v>
      </c>
      <c r="AL39" s="437"/>
      <c r="AM39" s="438"/>
      <c r="AN39" s="438"/>
      <c r="AO39" s="438"/>
      <c r="AP39" s="438"/>
      <c r="AQ39" s="438"/>
      <c r="AR39" s="439"/>
      <c r="AS39" s="440"/>
      <c r="AT39" s="441"/>
      <c r="AU39" s="441"/>
      <c r="AV39" s="128" t="s">
        <v>5925</v>
      </c>
      <c r="AW39" s="116"/>
      <c r="AX39" s="6"/>
      <c r="AY39" s="6"/>
      <c r="AZ39" s="6"/>
      <c r="BA39" s="6"/>
      <c r="BB39" s="6"/>
    </row>
    <row r="40" spans="1:55" ht="17.649999999999999" customHeight="1">
      <c r="A40" s="6"/>
      <c r="B40" s="6"/>
      <c r="C40" s="6"/>
      <c r="D40" s="6"/>
      <c r="E40" s="437"/>
      <c r="F40" s="438"/>
      <c r="G40" s="438"/>
      <c r="H40" s="438"/>
      <c r="I40" s="438"/>
      <c r="J40" s="438"/>
      <c r="K40" s="439"/>
      <c r="L40" s="440"/>
      <c r="M40" s="441"/>
      <c r="N40" s="441"/>
      <c r="O40" s="127" t="s">
        <v>5925</v>
      </c>
      <c r="P40" s="437"/>
      <c r="Q40" s="438"/>
      <c r="R40" s="438"/>
      <c r="S40" s="438"/>
      <c r="T40" s="438"/>
      <c r="U40" s="438"/>
      <c r="V40" s="439"/>
      <c r="W40" s="440"/>
      <c r="X40" s="441"/>
      <c r="Y40" s="441"/>
      <c r="Z40" s="127" t="s">
        <v>5925</v>
      </c>
      <c r="AA40" s="437"/>
      <c r="AB40" s="438"/>
      <c r="AC40" s="438"/>
      <c r="AD40" s="438"/>
      <c r="AE40" s="438"/>
      <c r="AF40" s="438"/>
      <c r="AG40" s="439"/>
      <c r="AH40" s="440"/>
      <c r="AI40" s="441"/>
      <c r="AJ40" s="441"/>
      <c r="AK40" s="127" t="s">
        <v>5925</v>
      </c>
      <c r="AL40" s="437"/>
      <c r="AM40" s="438"/>
      <c r="AN40" s="438"/>
      <c r="AO40" s="438"/>
      <c r="AP40" s="438"/>
      <c r="AQ40" s="438"/>
      <c r="AR40" s="439"/>
      <c r="AS40" s="440"/>
      <c r="AT40" s="441"/>
      <c r="AU40" s="441"/>
      <c r="AV40" s="128" t="s">
        <v>5925</v>
      </c>
      <c r="AW40" s="131"/>
      <c r="AX40" s="6"/>
      <c r="AY40" s="6"/>
      <c r="AZ40" s="6"/>
      <c r="BA40" s="6"/>
      <c r="BB40" s="6"/>
    </row>
    <row r="41" spans="1:55" ht="17.649999999999999" customHeight="1">
      <c r="A41" s="6"/>
      <c r="B41" s="6"/>
      <c r="C41" s="6"/>
      <c r="D41" s="6"/>
      <c r="E41" s="437"/>
      <c r="F41" s="438"/>
      <c r="G41" s="438"/>
      <c r="H41" s="438"/>
      <c r="I41" s="438"/>
      <c r="J41" s="438"/>
      <c r="K41" s="439"/>
      <c r="L41" s="440"/>
      <c r="M41" s="441"/>
      <c r="N41" s="441"/>
      <c r="O41" s="127" t="s">
        <v>5925</v>
      </c>
      <c r="P41" s="437"/>
      <c r="Q41" s="438"/>
      <c r="R41" s="438"/>
      <c r="S41" s="438"/>
      <c r="T41" s="438"/>
      <c r="U41" s="438"/>
      <c r="V41" s="439"/>
      <c r="W41" s="440"/>
      <c r="X41" s="441"/>
      <c r="Y41" s="441"/>
      <c r="Z41" s="127" t="s">
        <v>5925</v>
      </c>
      <c r="AA41" s="437"/>
      <c r="AB41" s="438"/>
      <c r="AC41" s="438"/>
      <c r="AD41" s="438"/>
      <c r="AE41" s="438"/>
      <c r="AF41" s="438"/>
      <c r="AG41" s="439"/>
      <c r="AH41" s="440"/>
      <c r="AI41" s="441"/>
      <c r="AJ41" s="441"/>
      <c r="AK41" s="127" t="s">
        <v>5925</v>
      </c>
      <c r="AL41" s="437"/>
      <c r="AM41" s="438"/>
      <c r="AN41" s="438"/>
      <c r="AO41" s="438"/>
      <c r="AP41" s="438"/>
      <c r="AQ41" s="438"/>
      <c r="AR41" s="439"/>
      <c r="AS41" s="440"/>
      <c r="AT41" s="441"/>
      <c r="AU41" s="441"/>
      <c r="AV41" s="128" t="s">
        <v>5925</v>
      </c>
      <c r="AW41" s="116"/>
      <c r="AX41" s="6"/>
      <c r="AY41" s="6"/>
      <c r="AZ41" s="6"/>
      <c r="BA41" s="6"/>
      <c r="BB41" s="6"/>
    </row>
    <row r="42" spans="1:55" ht="19.5" thickBot="1">
      <c r="E42" s="437"/>
      <c r="F42" s="438"/>
      <c r="G42" s="438"/>
      <c r="H42" s="438"/>
      <c r="I42" s="438"/>
      <c r="J42" s="438"/>
      <c r="K42" s="439"/>
      <c r="L42" s="440"/>
      <c r="M42" s="441"/>
      <c r="N42" s="441"/>
      <c r="O42" s="127" t="s">
        <v>5925</v>
      </c>
      <c r="P42" s="437"/>
      <c r="Q42" s="438"/>
      <c r="R42" s="438"/>
      <c r="S42" s="438"/>
      <c r="T42" s="438"/>
      <c r="U42" s="438"/>
      <c r="V42" s="439"/>
      <c r="W42" s="440"/>
      <c r="X42" s="441"/>
      <c r="Y42" s="441"/>
      <c r="Z42" s="127" t="s">
        <v>5925</v>
      </c>
      <c r="AA42" s="437"/>
      <c r="AB42" s="438"/>
      <c r="AC42" s="438"/>
      <c r="AD42" s="438"/>
      <c r="AE42" s="438"/>
      <c r="AF42" s="438"/>
      <c r="AG42" s="439"/>
      <c r="AH42" s="440"/>
      <c r="AI42" s="441"/>
      <c r="AJ42" s="441"/>
      <c r="AK42" s="127" t="s">
        <v>5925</v>
      </c>
      <c r="AL42" s="437" t="s">
        <v>7618</v>
      </c>
      <c r="AM42" s="438"/>
      <c r="AN42" s="438"/>
      <c r="AO42" s="438"/>
      <c r="AP42" s="438"/>
      <c r="AQ42" s="438"/>
      <c r="AR42" s="439"/>
      <c r="AS42" s="492"/>
      <c r="AT42" s="493"/>
      <c r="AU42" s="493"/>
      <c r="AV42" s="127" t="s">
        <v>5925</v>
      </c>
    </row>
    <row r="43" spans="1:55" ht="19.5" thickBot="1">
      <c r="E43" s="458"/>
      <c r="F43" s="459"/>
      <c r="G43" s="459"/>
      <c r="H43" s="459"/>
      <c r="I43" s="459"/>
      <c r="J43" s="459"/>
      <c r="K43" s="460"/>
      <c r="L43" s="440"/>
      <c r="M43" s="441"/>
      <c r="N43" s="441"/>
      <c r="O43" s="128" t="s">
        <v>5925</v>
      </c>
      <c r="P43" s="458"/>
      <c r="Q43" s="459"/>
      <c r="R43" s="459"/>
      <c r="S43" s="459"/>
      <c r="T43" s="459"/>
      <c r="U43" s="459"/>
      <c r="V43" s="460"/>
      <c r="W43" s="440"/>
      <c r="X43" s="441"/>
      <c r="Y43" s="441"/>
      <c r="Z43" s="128" t="s">
        <v>5925</v>
      </c>
      <c r="AA43" s="458"/>
      <c r="AB43" s="459"/>
      <c r="AC43" s="459"/>
      <c r="AD43" s="459"/>
      <c r="AE43" s="459"/>
      <c r="AF43" s="459"/>
      <c r="AG43" s="460"/>
      <c r="AH43" s="440"/>
      <c r="AI43" s="441"/>
      <c r="AJ43" s="441"/>
      <c r="AK43" s="129" t="s">
        <v>5925</v>
      </c>
      <c r="AL43" s="494" t="s">
        <v>7517</v>
      </c>
      <c r="AM43" s="495"/>
      <c r="AN43" s="495"/>
      <c r="AO43" s="495"/>
      <c r="AP43" s="495"/>
      <c r="AQ43" s="495"/>
      <c r="AR43" s="496"/>
      <c r="AS43" s="497">
        <f>SUM(L29:N43,W29:Y43,AH29:AJ43,AS29:AU42)</f>
        <v>0</v>
      </c>
      <c r="AT43" s="465"/>
      <c r="AU43" s="465"/>
      <c r="AV43" s="130" t="s">
        <v>5925</v>
      </c>
      <c r="BC43">
        <f>IF(AS43&gt;0,1,-1)</f>
        <v>-1</v>
      </c>
    </row>
    <row r="46" spans="1:55">
      <c r="F46" s="323" t="s">
        <v>7655</v>
      </c>
      <c r="G46" s="340"/>
      <c r="H46" s="324"/>
      <c r="I46" s="343" t="s">
        <v>7654</v>
      </c>
      <c r="J46" s="344"/>
      <c r="K46" s="344"/>
      <c r="L46" s="344"/>
      <c r="M46" s="345"/>
      <c r="N46" s="322" t="str">
        <f>IF(BC14=-1,"未回答","回答済")</f>
        <v>未回答</v>
      </c>
      <c r="O46" s="322"/>
      <c r="P46" s="322"/>
      <c r="Q46" s="322"/>
      <c r="T46" s="339"/>
      <c r="BC46">
        <f>IF(N46="未回答",0,1)</f>
        <v>0</v>
      </c>
    </row>
    <row r="47" spans="1:55">
      <c r="F47" s="325"/>
      <c r="G47" s="341"/>
      <c r="H47" s="326"/>
      <c r="I47" s="343" t="s">
        <v>7653</v>
      </c>
      <c r="J47" s="344"/>
      <c r="K47" s="344"/>
      <c r="L47" s="344"/>
      <c r="M47" s="345"/>
      <c r="N47" s="322" t="str">
        <f>IF(BC23=-1,"未回答","回答済")</f>
        <v>未回答</v>
      </c>
      <c r="O47" s="322"/>
      <c r="P47" s="322"/>
      <c r="Q47" s="322"/>
      <c r="T47" s="339"/>
      <c r="BC47">
        <f t="shared" ref="BC47:BC48" si="0">IF(N47="未回答",0,1)</f>
        <v>0</v>
      </c>
    </row>
    <row r="48" spans="1:55">
      <c r="F48" s="327"/>
      <c r="G48" s="342"/>
      <c r="H48" s="328"/>
      <c r="I48" s="343" t="s">
        <v>7656</v>
      </c>
      <c r="J48" s="344"/>
      <c r="K48" s="344"/>
      <c r="L48" s="344"/>
      <c r="M48" s="345"/>
      <c r="N48" s="322" t="str">
        <f>IF(BC43=-1,"未回答","回答済")</f>
        <v>未回答</v>
      </c>
      <c r="O48" s="322"/>
      <c r="P48" s="322"/>
      <c r="Q48" s="322"/>
      <c r="T48" s="339"/>
      <c r="BC48">
        <f t="shared" si="0"/>
        <v>0</v>
      </c>
    </row>
    <row r="49" spans="4:53" ht="17.649999999999999" customHeight="1">
      <c r="T49" s="339"/>
    </row>
    <row r="50" spans="4:53" ht="17.649999999999999" customHeight="1">
      <c r="T50" s="339"/>
    </row>
    <row r="51" spans="4:53" ht="37.5" customHeight="1">
      <c r="D51" s="338" t="str">
        <f>IF(OR(BC46=0,BC47=0,BC48=0),"未回答の項目があります。
記入漏れがないことをご確認ください。",IF('【Ⅰ～Ⅱ】全員回答'!BC67=1,"先頭「【Ⅴ】」で始まるシートに御回答をお願いします。","調査は以上で全て終了です。御協力ありがとうございました。
記入漏れがないことを確認の上、Eメールに添付して1ページ目の回答送付先まで送信いただきますよう御協力をお願い致します。"))</f>
        <v>未回答の項目があります。
記入漏れがないことをご確認ください。</v>
      </c>
      <c r="E51" s="338"/>
      <c r="F51" s="338"/>
      <c r="G51" s="338"/>
      <c r="H51" s="338"/>
      <c r="I51" s="338"/>
      <c r="J51" s="338"/>
      <c r="K51" s="338"/>
      <c r="L51" s="338"/>
      <c r="M51" s="338"/>
      <c r="N51" s="338"/>
      <c r="O51" s="338"/>
      <c r="P51" s="338"/>
      <c r="Q51" s="338"/>
      <c r="R51" s="338"/>
      <c r="S51" s="338"/>
      <c r="T51" s="338"/>
      <c r="U51" s="338"/>
      <c r="V51" s="338"/>
      <c r="W51" s="338"/>
      <c r="X51" s="338"/>
      <c r="Y51" s="338"/>
      <c r="Z51" s="338"/>
      <c r="AA51" s="338"/>
      <c r="AB51" s="338"/>
      <c r="AC51" s="338"/>
      <c r="AD51" s="338"/>
      <c r="AE51" s="338"/>
      <c r="AF51" s="338"/>
      <c r="AG51" s="338"/>
      <c r="AH51" s="338"/>
      <c r="AI51" s="338"/>
      <c r="AJ51" s="338"/>
      <c r="AK51" s="338"/>
      <c r="AL51" s="338"/>
      <c r="AM51" s="338"/>
      <c r="AN51" s="338"/>
      <c r="AO51" s="338"/>
      <c r="AP51" s="338"/>
      <c r="AQ51" s="338"/>
      <c r="AR51" s="338"/>
      <c r="AS51" s="338"/>
      <c r="AT51" s="338"/>
      <c r="AU51" s="338"/>
      <c r="AV51" s="338"/>
      <c r="AW51" s="338"/>
      <c r="AX51" s="338"/>
      <c r="AY51" s="338"/>
      <c r="AZ51" s="338"/>
      <c r="BA51" s="338"/>
    </row>
    <row r="52" spans="4:53">
      <c r="F52" s="12"/>
      <c r="G52" s="12"/>
      <c r="H52" s="12"/>
      <c r="I52" s="12"/>
      <c r="J52" s="12"/>
      <c r="K52" s="12"/>
      <c r="L52" s="12"/>
      <c r="M52" s="12"/>
      <c r="N52" s="12"/>
      <c r="O52" s="12"/>
      <c r="P52" s="12"/>
      <c r="Q52" s="12"/>
    </row>
    <row r="53" spans="4:53">
      <c r="F53" s="12"/>
      <c r="G53" s="12"/>
      <c r="H53" s="12"/>
      <c r="I53" s="12"/>
      <c r="J53" s="12"/>
      <c r="K53" s="12"/>
      <c r="L53" s="12"/>
      <c r="M53" s="12"/>
      <c r="N53" s="12"/>
      <c r="O53" s="12"/>
      <c r="P53" s="12"/>
      <c r="Q53" s="12"/>
    </row>
    <row r="54" spans="4:53" ht="19.899999999999999" customHeight="1">
      <c r="F54" s="12"/>
      <c r="G54" s="12"/>
      <c r="H54" s="12"/>
      <c r="I54" s="12"/>
      <c r="J54" s="12"/>
      <c r="K54" s="12"/>
      <c r="L54" s="12"/>
      <c r="M54" s="12"/>
      <c r="N54" s="12"/>
      <c r="O54" s="12"/>
      <c r="P54" s="12"/>
      <c r="Q54" s="12"/>
    </row>
    <row r="55" spans="4:53">
      <c r="F55" s="12"/>
      <c r="G55" s="12"/>
      <c r="H55" s="12"/>
      <c r="I55" s="12"/>
      <c r="J55" s="12"/>
      <c r="K55" s="12"/>
      <c r="L55" s="12"/>
      <c r="M55" s="12"/>
      <c r="N55" s="12"/>
      <c r="O55" s="12"/>
      <c r="P55" s="12"/>
      <c r="Q55" s="12"/>
    </row>
    <row r="74" ht="17.649999999999999" customHeight="1"/>
    <row r="79" ht="20.25" customHeight="1"/>
    <row r="81" ht="19.899999999999999" customHeight="1"/>
    <row r="82" ht="19.899999999999999" customHeight="1"/>
    <row r="84" ht="17.649999999999999" customHeight="1"/>
    <row r="106" ht="17.649999999999999" customHeight="1"/>
    <row r="120" ht="17.649999999999999" customHeight="1"/>
    <row r="126" ht="19.899999999999999" customHeight="1"/>
    <row r="127" ht="19.899999999999999" customHeight="1"/>
    <row r="128" ht="19.899999999999999" customHeight="1"/>
    <row r="129" ht="19.899999999999999" customHeight="1"/>
    <row r="218" spans="1:46">
      <c r="A218" s="69" t="s">
        <v>5905</v>
      </c>
    </row>
    <row r="219" spans="1:46">
      <c r="A219" s="160" t="e">
        <f>#REF!</f>
        <v>#REF!</v>
      </c>
      <c r="B219" s="158" t="e">
        <f>#REF!</f>
        <v>#REF!</v>
      </c>
      <c r="C219" s="158" t="e">
        <f>#REF!</f>
        <v>#REF!</v>
      </c>
      <c r="D219" s="158" t="e">
        <f>#REF!</f>
        <v>#REF!</v>
      </c>
      <c r="E219" s="158" t="e">
        <f>#REF!</f>
        <v>#REF!</v>
      </c>
      <c r="F219" s="158" t="e">
        <f>#REF!</f>
        <v>#REF!</v>
      </c>
      <c r="G219" s="158" t="e">
        <f>#REF!</f>
        <v>#REF!</v>
      </c>
      <c r="H219" s="161" t="e">
        <f>#REF!</f>
        <v>#REF!</v>
      </c>
      <c r="I219" s="157" t="e">
        <f>#REF!</f>
        <v>#REF!</v>
      </c>
      <c r="J219" s="157" t="e">
        <f>#REF!</f>
        <v>#REF!</v>
      </c>
      <c r="K219" s="157" t="e">
        <f>#REF!</f>
        <v>#REF!</v>
      </c>
      <c r="L219" s="157" t="e">
        <f>#REF!</f>
        <v>#REF!</v>
      </c>
      <c r="M219" s="157" t="e">
        <f>#REF!</f>
        <v>#REF!</v>
      </c>
      <c r="N219" s="157" t="e">
        <f>#REF!</f>
        <v>#REF!</v>
      </c>
      <c r="O219" s="158" t="e">
        <f>#REF!</f>
        <v>#REF!</v>
      </c>
      <c r="P219" s="161" t="e">
        <f>#REF!</f>
        <v>#REF!</v>
      </c>
      <c r="Q219" s="157" t="e">
        <f>#REF!</f>
        <v>#REF!</v>
      </c>
      <c r="R219" s="157" t="e">
        <f>#REF!</f>
        <v>#REF!</v>
      </c>
      <c r="S219" s="157" t="e">
        <f>#REF!</f>
        <v>#REF!</v>
      </c>
      <c r="T219" s="157" t="e">
        <f>#REF!</f>
        <v>#REF!</v>
      </c>
      <c r="U219" s="157" t="e">
        <f>#REF!</f>
        <v>#REF!</v>
      </c>
      <c r="V219" s="157" t="e">
        <f>#REF!</f>
        <v>#REF!</v>
      </c>
      <c r="W219" s="158" t="e">
        <f>#REF!</f>
        <v>#REF!</v>
      </c>
      <c r="X219" s="161" t="e">
        <f>#REF!</f>
        <v>#REF!</v>
      </c>
      <c r="Y219" s="157" t="e">
        <f>#REF!</f>
        <v>#REF!</v>
      </c>
      <c r="Z219" s="157" t="e">
        <f>#REF!</f>
        <v>#REF!</v>
      </c>
      <c r="AA219" s="157" t="e">
        <f>#REF!</f>
        <v>#REF!</v>
      </c>
      <c r="AB219" s="157" t="e">
        <f>#REF!</f>
        <v>#REF!</v>
      </c>
      <c r="AC219" s="157" t="e">
        <f>#REF!</f>
        <v>#REF!</v>
      </c>
      <c r="AD219" s="157" t="e">
        <f>#REF!</f>
        <v>#REF!</v>
      </c>
      <c r="AE219" s="158" t="e">
        <f>#REF!</f>
        <v>#REF!</v>
      </c>
      <c r="AF219" s="161" t="e">
        <f>#REF!</f>
        <v>#REF!</v>
      </c>
      <c r="AG219" s="157" t="e">
        <f>#REF!</f>
        <v>#REF!</v>
      </c>
      <c r="AH219" s="157" t="e">
        <f>#REF!</f>
        <v>#REF!</v>
      </c>
      <c r="AI219" s="157" t="e">
        <f>#REF!</f>
        <v>#REF!</v>
      </c>
      <c r="AJ219" s="157" t="e">
        <f>#REF!</f>
        <v>#REF!</v>
      </c>
      <c r="AK219" s="157" t="e">
        <f>#REF!</f>
        <v>#REF!</v>
      </c>
      <c r="AL219" s="157" t="e">
        <f>#REF!</f>
        <v>#REF!</v>
      </c>
      <c r="AM219" s="158" t="e">
        <f>#REF!</f>
        <v>#REF!</v>
      </c>
      <c r="AN219" s="161" t="e">
        <f>#REF!</f>
        <v>#REF!</v>
      </c>
      <c r="AO219" s="161" t="e">
        <f>#REF!</f>
        <v>#REF!</v>
      </c>
      <c r="AP219" s="183" t="e">
        <f>#REF!</f>
        <v>#REF!</v>
      </c>
      <c r="AQ219" s="160">
        <f>$S21</f>
        <v>0</v>
      </c>
      <c r="AR219" s="158">
        <f>$S22</f>
        <v>0</v>
      </c>
      <c r="AS219" s="158">
        <f>$S23</f>
        <v>0</v>
      </c>
      <c r="AT219" s="159">
        <f>$Y21</f>
        <v>0</v>
      </c>
    </row>
    <row r="221" spans="1:46">
      <c r="A221" s="69" t="s">
        <v>7518</v>
      </c>
    </row>
    <row r="222" spans="1:46">
      <c r="A222" s="30" t="str">
        <f>MID(RIGHT($E29,4),1,3)</f>
        <v/>
      </c>
      <c r="B222" s="164">
        <f>$L29</f>
        <v>0</v>
      </c>
      <c r="C222" s="165" t="str">
        <f>MID(RIGHT(P29,4),1,3)</f>
        <v/>
      </c>
      <c r="D222" s="164">
        <f>$W29</f>
        <v>0</v>
      </c>
      <c r="E222" s="165" t="str">
        <f>MID(RIGHT(AA29,4),1,3)</f>
        <v/>
      </c>
      <c r="F222" s="164">
        <f>$AH29</f>
        <v>0</v>
      </c>
      <c r="G222" s="165" t="str">
        <f>MID(RIGHT(AL29,4),1,3)</f>
        <v/>
      </c>
      <c r="H222" s="166">
        <f>$AS29</f>
        <v>0</v>
      </c>
    </row>
    <row r="223" spans="1:46">
      <c r="A223" s="167" t="str">
        <f t="shared" ref="A223:A235" si="1">MID(RIGHT($E30,4),1,3)</f>
        <v/>
      </c>
      <c r="B223" s="168">
        <f t="shared" ref="B223:B235" si="2">$L30</f>
        <v>0</v>
      </c>
      <c r="C223" s="69" t="str">
        <f t="shared" ref="C223:C235" si="3">MID(RIGHT(P30,4),1,3)</f>
        <v/>
      </c>
      <c r="D223" s="168">
        <f t="shared" ref="D223:D235" si="4">$W30</f>
        <v>0</v>
      </c>
      <c r="E223" s="69" t="str">
        <f t="shared" ref="E223:E235" si="5">MID(RIGHT(AA30,4),1,3)</f>
        <v/>
      </c>
      <c r="F223" s="168">
        <f t="shared" ref="F223:F235" si="6">$AH30</f>
        <v>0</v>
      </c>
      <c r="G223" s="69" t="str">
        <f t="shared" ref="G223:G235" si="7">MID(RIGHT(AL30,4),1,3)</f>
        <v/>
      </c>
      <c r="H223" s="169">
        <f t="shared" ref="H223:H235" si="8">$AS30</f>
        <v>0</v>
      </c>
    </row>
    <row r="224" spans="1:46">
      <c r="A224" s="167" t="str">
        <f t="shared" si="1"/>
        <v/>
      </c>
      <c r="B224" s="168">
        <f t="shared" si="2"/>
        <v>0</v>
      </c>
      <c r="C224" s="69" t="str">
        <f t="shared" si="3"/>
        <v/>
      </c>
      <c r="D224" s="168">
        <f t="shared" si="4"/>
        <v>0</v>
      </c>
      <c r="E224" s="69" t="str">
        <f t="shared" si="5"/>
        <v/>
      </c>
      <c r="F224" s="168">
        <f t="shared" si="6"/>
        <v>0</v>
      </c>
      <c r="G224" s="69" t="str">
        <f t="shared" si="7"/>
        <v/>
      </c>
      <c r="H224" s="169">
        <f t="shared" si="8"/>
        <v>0</v>
      </c>
    </row>
    <row r="225" spans="1:8">
      <c r="A225" s="167" t="str">
        <f t="shared" si="1"/>
        <v/>
      </c>
      <c r="B225" s="168">
        <f t="shared" si="2"/>
        <v>0</v>
      </c>
      <c r="C225" s="69" t="str">
        <f t="shared" si="3"/>
        <v/>
      </c>
      <c r="D225" s="168">
        <f t="shared" si="4"/>
        <v>0</v>
      </c>
      <c r="E225" s="69" t="str">
        <f t="shared" si="5"/>
        <v/>
      </c>
      <c r="F225" s="168">
        <f t="shared" si="6"/>
        <v>0</v>
      </c>
      <c r="G225" s="69" t="str">
        <f t="shared" si="7"/>
        <v/>
      </c>
      <c r="H225" s="169">
        <f t="shared" si="8"/>
        <v>0</v>
      </c>
    </row>
    <row r="226" spans="1:8">
      <c r="A226" s="167" t="str">
        <f t="shared" si="1"/>
        <v/>
      </c>
      <c r="B226" s="168">
        <f t="shared" si="2"/>
        <v>0</v>
      </c>
      <c r="C226" s="69" t="str">
        <f t="shared" si="3"/>
        <v/>
      </c>
      <c r="D226" s="168">
        <f t="shared" si="4"/>
        <v>0</v>
      </c>
      <c r="E226" s="69" t="str">
        <f t="shared" si="5"/>
        <v/>
      </c>
      <c r="F226" s="168">
        <f t="shared" si="6"/>
        <v>0</v>
      </c>
      <c r="G226" s="69" t="str">
        <f t="shared" si="7"/>
        <v/>
      </c>
      <c r="H226" s="169">
        <f t="shared" si="8"/>
        <v>0</v>
      </c>
    </row>
    <row r="227" spans="1:8">
      <c r="A227" s="167" t="str">
        <f t="shared" si="1"/>
        <v/>
      </c>
      <c r="B227" s="168">
        <f t="shared" si="2"/>
        <v>0</v>
      </c>
      <c r="C227" s="69" t="str">
        <f t="shared" si="3"/>
        <v/>
      </c>
      <c r="D227" s="168">
        <f t="shared" si="4"/>
        <v>0</v>
      </c>
      <c r="E227" s="69" t="str">
        <f t="shared" si="5"/>
        <v/>
      </c>
      <c r="F227" s="168">
        <f t="shared" si="6"/>
        <v>0</v>
      </c>
      <c r="G227" s="69" t="str">
        <f t="shared" si="7"/>
        <v/>
      </c>
      <c r="H227" s="169">
        <f t="shared" si="8"/>
        <v>0</v>
      </c>
    </row>
    <row r="228" spans="1:8">
      <c r="A228" s="167" t="str">
        <f t="shared" si="1"/>
        <v/>
      </c>
      <c r="B228" s="168">
        <f t="shared" si="2"/>
        <v>0</v>
      </c>
      <c r="C228" s="69" t="str">
        <f t="shared" si="3"/>
        <v/>
      </c>
      <c r="D228" s="168">
        <f t="shared" si="4"/>
        <v>0</v>
      </c>
      <c r="E228" s="69" t="str">
        <f t="shared" si="5"/>
        <v/>
      </c>
      <c r="F228" s="168">
        <f t="shared" si="6"/>
        <v>0</v>
      </c>
      <c r="G228" s="69" t="str">
        <f t="shared" si="7"/>
        <v/>
      </c>
      <c r="H228" s="169">
        <f t="shared" si="8"/>
        <v>0</v>
      </c>
    </row>
    <row r="229" spans="1:8">
      <c r="A229" s="167" t="str">
        <f t="shared" si="1"/>
        <v/>
      </c>
      <c r="B229" s="168">
        <f t="shared" si="2"/>
        <v>0</v>
      </c>
      <c r="C229" s="69" t="str">
        <f t="shared" si="3"/>
        <v/>
      </c>
      <c r="D229" s="168">
        <f t="shared" si="4"/>
        <v>0</v>
      </c>
      <c r="E229" s="69" t="str">
        <f t="shared" si="5"/>
        <v/>
      </c>
      <c r="F229" s="168">
        <f t="shared" si="6"/>
        <v>0</v>
      </c>
      <c r="G229" s="69" t="str">
        <f t="shared" si="7"/>
        <v/>
      </c>
      <c r="H229" s="169">
        <f t="shared" si="8"/>
        <v>0</v>
      </c>
    </row>
    <row r="230" spans="1:8">
      <c r="A230" s="167" t="str">
        <f t="shared" si="1"/>
        <v/>
      </c>
      <c r="B230" s="168">
        <f t="shared" si="2"/>
        <v>0</v>
      </c>
      <c r="C230" s="69" t="str">
        <f t="shared" si="3"/>
        <v/>
      </c>
      <c r="D230" s="168">
        <f t="shared" si="4"/>
        <v>0</v>
      </c>
      <c r="E230" s="69" t="str">
        <f t="shared" si="5"/>
        <v/>
      </c>
      <c r="F230" s="168">
        <f t="shared" si="6"/>
        <v>0</v>
      </c>
      <c r="G230" s="69" t="str">
        <f t="shared" si="7"/>
        <v/>
      </c>
      <c r="H230" s="169">
        <f t="shared" si="8"/>
        <v>0</v>
      </c>
    </row>
    <row r="231" spans="1:8">
      <c r="A231" s="167" t="str">
        <f t="shared" si="1"/>
        <v/>
      </c>
      <c r="B231" s="168">
        <f t="shared" si="2"/>
        <v>0</v>
      </c>
      <c r="C231" s="69" t="str">
        <f t="shared" si="3"/>
        <v/>
      </c>
      <c r="D231" s="168">
        <f t="shared" si="4"/>
        <v>0</v>
      </c>
      <c r="E231" s="69" t="str">
        <f t="shared" si="5"/>
        <v/>
      </c>
      <c r="F231" s="168">
        <f t="shared" si="6"/>
        <v>0</v>
      </c>
      <c r="G231" s="69" t="str">
        <f t="shared" si="7"/>
        <v/>
      </c>
      <c r="H231" s="169">
        <f t="shared" si="8"/>
        <v>0</v>
      </c>
    </row>
    <row r="232" spans="1:8">
      <c r="A232" s="167" t="str">
        <f t="shared" si="1"/>
        <v/>
      </c>
      <c r="B232" s="168">
        <f t="shared" si="2"/>
        <v>0</v>
      </c>
      <c r="C232" s="69" t="str">
        <f t="shared" si="3"/>
        <v/>
      </c>
      <c r="D232" s="168">
        <f t="shared" si="4"/>
        <v>0</v>
      </c>
      <c r="E232" s="69" t="str">
        <f t="shared" si="5"/>
        <v/>
      </c>
      <c r="F232" s="168">
        <f t="shared" si="6"/>
        <v>0</v>
      </c>
      <c r="G232" s="69" t="str">
        <f t="shared" si="7"/>
        <v/>
      </c>
      <c r="H232" s="169">
        <f t="shared" si="8"/>
        <v>0</v>
      </c>
    </row>
    <row r="233" spans="1:8">
      <c r="A233" s="167" t="str">
        <f t="shared" si="1"/>
        <v/>
      </c>
      <c r="B233" s="168">
        <f t="shared" si="2"/>
        <v>0</v>
      </c>
      <c r="C233" s="69" t="str">
        <f t="shared" si="3"/>
        <v/>
      </c>
      <c r="D233" s="168">
        <f t="shared" si="4"/>
        <v>0</v>
      </c>
      <c r="E233" s="69" t="str">
        <f t="shared" si="5"/>
        <v/>
      </c>
      <c r="F233" s="168">
        <f t="shared" si="6"/>
        <v>0</v>
      </c>
      <c r="G233" s="69" t="str">
        <f t="shared" si="7"/>
        <v/>
      </c>
      <c r="H233" s="169">
        <f t="shared" si="8"/>
        <v>0</v>
      </c>
    </row>
    <row r="234" spans="1:8">
      <c r="A234" s="167" t="str">
        <f t="shared" si="1"/>
        <v/>
      </c>
      <c r="B234" s="168">
        <f t="shared" si="2"/>
        <v>0</v>
      </c>
      <c r="C234" s="69" t="str">
        <f t="shared" si="3"/>
        <v/>
      </c>
      <c r="D234" s="168">
        <f t="shared" si="4"/>
        <v>0</v>
      </c>
      <c r="E234" s="69" t="str">
        <f t="shared" si="5"/>
        <v/>
      </c>
      <c r="F234" s="168">
        <f t="shared" si="6"/>
        <v>0</v>
      </c>
      <c r="G234" s="69" t="str">
        <f t="shared" si="7"/>
        <v/>
      </c>
      <c r="H234" s="169">
        <f t="shared" si="8"/>
        <v>0</v>
      </c>
    </row>
    <row r="235" spans="1:8">
      <c r="A235" s="167" t="str">
        <f t="shared" si="1"/>
        <v/>
      </c>
      <c r="B235" s="168">
        <f t="shared" si="2"/>
        <v>0</v>
      </c>
      <c r="C235" s="69" t="str">
        <f t="shared" si="3"/>
        <v/>
      </c>
      <c r="D235" s="168">
        <f t="shared" si="4"/>
        <v>0</v>
      </c>
      <c r="E235" s="69" t="str">
        <f t="shared" si="5"/>
        <v/>
      </c>
      <c r="F235" s="168">
        <f t="shared" si="6"/>
        <v>0</v>
      </c>
      <c r="G235" s="69" t="str">
        <f t="shared" si="7"/>
        <v>890</v>
      </c>
      <c r="H235" s="169">
        <f t="shared" si="8"/>
        <v>0</v>
      </c>
    </row>
    <row r="236" spans="1:8">
      <c r="A236" s="170" t="str">
        <f>MID(RIGHT($E43,4),1,3)</f>
        <v/>
      </c>
      <c r="B236" s="171">
        <f>$L43</f>
        <v>0</v>
      </c>
      <c r="C236" s="172" t="str">
        <f>MID(RIGHT(P43,4),1,3)</f>
        <v/>
      </c>
      <c r="D236" s="171">
        <f>$W43</f>
        <v>0</v>
      </c>
      <c r="E236" s="172" t="str">
        <f>MID(RIGHT(AA43,4),1,3)</f>
        <v/>
      </c>
      <c r="F236" s="171">
        <f>$AH43</f>
        <v>0</v>
      </c>
      <c r="G236" s="172" t="str">
        <f>MID(RIGHT(AL43,4),1,3)</f>
        <v>計（Ｃ</v>
      </c>
      <c r="H236" s="173">
        <f>$AS43</f>
        <v>0</v>
      </c>
    </row>
    <row r="237" spans="1:8">
      <c r="B237" s="168"/>
      <c r="D237" s="168"/>
      <c r="F237" s="168"/>
      <c r="H237" s="168"/>
    </row>
  </sheetData>
  <sheetProtection algorithmName="SHA-512" hashValue="j+9NdPVeQVOPf6XCtdOP+y2Jl++nMOb5m9Yv48V5gxyHbdb0gdK1sevveDXv5c/qDykCCD3kkpJWouh66REd/g==" saltValue="BU8Dj8HM3x0xB5TZnhzdYA==" spinCount="100000" sheet="1" objects="1" scenarios="1"/>
  <mergeCells count="151">
    <mergeCell ref="T46:T50"/>
    <mergeCell ref="N46:Q46"/>
    <mergeCell ref="N47:Q47"/>
    <mergeCell ref="N48:Q48"/>
    <mergeCell ref="F46:H48"/>
    <mergeCell ref="I46:M46"/>
    <mergeCell ref="I47:M47"/>
    <mergeCell ref="I48:M48"/>
    <mergeCell ref="AS42:AU42"/>
    <mergeCell ref="E43:K43"/>
    <mergeCell ref="L43:N43"/>
    <mergeCell ref="P43:V43"/>
    <mergeCell ref="W43:Y43"/>
    <mergeCell ref="AA43:AG43"/>
    <mergeCell ref="AL43:AR43"/>
    <mergeCell ref="AS43:AU43"/>
    <mergeCell ref="E42:K42"/>
    <mergeCell ref="L42:N42"/>
    <mergeCell ref="P42:V42"/>
    <mergeCell ref="W42:Y42"/>
    <mergeCell ref="AA42:AG42"/>
    <mergeCell ref="AL42:AR42"/>
    <mergeCell ref="AL40:AR40"/>
    <mergeCell ref="AS40:AU40"/>
    <mergeCell ref="E41:K41"/>
    <mergeCell ref="L41:N41"/>
    <mergeCell ref="P41:V41"/>
    <mergeCell ref="W41:Y41"/>
    <mergeCell ref="AA41:AG41"/>
    <mergeCell ref="AL41:AR41"/>
    <mergeCell ref="AS41:AU41"/>
    <mergeCell ref="E40:K40"/>
    <mergeCell ref="L40:N40"/>
    <mergeCell ref="P40:V40"/>
    <mergeCell ref="W40:Y40"/>
    <mergeCell ref="AA40:AG40"/>
    <mergeCell ref="AH40:AJ40"/>
    <mergeCell ref="AL38:AR38"/>
    <mergeCell ref="AS38:AU38"/>
    <mergeCell ref="E39:K39"/>
    <mergeCell ref="L39:N39"/>
    <mergeCell ref="P39:V39"/>
    <mergeCell ref="W39:Y39"/>
    <mergeCell ref="AA39:AG39"/>
    <mergeCell ref="AH39:AJ39"/>
    <mergeCell ref="AL39:AR39"/>
    <mergeCell ref="AS39:AU39"/>
    <mergeCell ref="E38:K38"/>
    <mergeCell ref="L38:N38"/>
    <mergeCell ref="P38:V38"/>
    <mergeCell ref="W38:Y38"/>
    <mergeCell ref="AA38:AG38"/>
    <mergeCell ref="AH38:AJ38"/>
    <mergeCell ref="E36:K36"/>
    <mergeCell ref="L36:N36"/>
    <mergeCell ref="P36:V36"/>
    <mergeCell ref="W36:Y36"/>
    <mergeCell ref="AA36:AG36"/>
    <mergeCell ref="AH36:AJ36"/>
    <mergeCell ref="AL36:AR36"/>
    <mergeCell ref="AS36:AU36"/>
    <mergeCell ref="E37:K37"/>
    <mergeCell ref="L37:N37"/>
    <mergeCell ref="P37:V37"/>
    <mergeCell ref="W37:Y37"/>
    <mergeCell ref="AA37:AG37"/>
    <mergeCell ref="AH37:AJ37"/>
    <mergeCell ref="AL37:AR37"/>
    <mergeCell ref="AS37:AU37"/>
    <mergeCell ref="W34:Y34"/>
    <mergeCell ref="AA34:AG34"/>
    <mergeCell ref="AH34:AJ34"/>
    <mergeCell ref="AL34:AR34"/>
    <mergeCell ref="AS34:AU34"/>
    <mergeCell ref="E35:K35"/>
    <mergeCell ref="L35:N35"/>
    <mergeCell ref="P35:V35"/>
    <mergeCell ref="W35:Y35"/>
    <mergeCell ref="AA35:AG35"/>
    <mergeCell ref="AH35:AJ35"/>
    <mergeCell ref="AL35:AR35"/>
    <mergeCell ref="AS35:AU35"/>
    <mergeCell ref="AL32:AR32"/>
    <mergeCell ref="AS32:AU32"/>
    <mergeCell ref="E33:K33"/>
    <mergeCell ref="L33:N33"/>
    <mergeCell ref="P33:V33"/>
    <mergeCell ref="W33:Y33"/>
    <mergeCell ref="AA33:AG33"/>
    <mergeCell ref="AH33:AJ33"/>
    <mergeCell ref="AL33:AR33"/>
    <mergeCell ref="AS33:AU33"/>
    <mergeCell ref="E32:K32"/>
    <mergeCell ref="L32:N32"/>
    <mergeCell ref="P32:V32"/>
    <mergeCell ref="W32:Y32"/>
    <mergeCell ref="AA32:AG32"/>
    <mergeCell ref="AH32:AJ32"/>
    <mergeCell ref="AL30:AR30"/>
    <mergeCell ref="AS30:AU30"/>
    <mergeCell ref="E31:K31"/>
    <mergeCell ref="L31:N31"/>
    <mergeCell ref="P31:V31"/>
    <mergeCell ref="W31:Y31"/>
    <mergeCell ref="AA31:AG31"/>
    <mergeCell ref="AH31:AJ31"/>
    <mergeCell ref="AL31:AR31"/>
    <mergeCell ref="AS31:AU31"/>
    <mergeCell ref="E30:K30"/>
    <mergeCell ref="L30:N30"/>
    <mergeCell ref="P30:V30"/>
    <mergeCell ref="W30:Y30"/>
    <mergeCell ref="AA30:AG30"/>
    <mergeCell ref="AH30:AJ30"/>
    <mergeCell ref="L29:N29"/>
    <mergeCell ref="P29:V29"/>
    <mergeCell ref="W29:Y29"/>
    <mergeCell ref="AA29:AG29"/>
    <mergeCell ref="AH29:AJ29"/>
    <mergeCell ref="AL29:AR29"/>
    <mergeCell ref="AS29:AU29"/>
    <mergeCell ref="E28:K28"/>
    <mergeCell ref="L28:N28"/>
    <mergeCell ref="P28:V28"/>
    <mergeCell ref="W28:Y28"/>
    <mergeCell ref="AA28:AG28"/>
    <mergeCell ref="AH28:AJ28"/>
    <mergeCell ref="D51:BA51"/>
    <mergeCell ref="E2:AX2"/>
    <mergeCell ref="F3:AX3"/>
    <mergeCell ref="F4:AX4"/>
    <mergeCell ref="F5:AX5"/>
    <mergeCell ref="E15:AW15"/>
    <mergeCell ref="E18:AW18"/>
    <mergeCell ref="E20:X20"/>
    <mergeCell ref="Y20:AE20"/>
    <mergeCell ref="AN14:AU14"/>
    <mergeCell ref="S21:W21"/>
    <mergeCell ref="AH43:AJ43"/>
    <mergeCell ref="AH42:AJ42"/>
    <mergeCell ref="AH41:AJ41"/>
    <mergeCell ref="E34:K34"/>
    <mergeCell ref="L34:N34"/>
    <mergeCell ref="P34:V34"/>
    <mergeCell ref="E26:AW26"/>
    <mergeCell ref="Y21:AD23"/>
    <mergeCell ref="S22:W22"/>
    <mergeCell ref="S23:W23"/>
    <mergeCell ref="AL28:AR28"/>
    <mergeCell ref="AS28:AU28"/>
    <mergeCell ref="E29:K29"/>
  </mergeCells>
  <phoneticPr fontId="3"/>
  <dataValidations count="2">
    <dataValidation type="whole" allowBlank="1" showInputMessage="1" showErrorMessage="1" sqref="L29:N43 W29:Y43 AH29:AJ43 AS29:AU42" xr:uid="{00000000-0002-0000-0200-000000000000}">
      <formula1>0</formula1>
      <formula2>9999999</formula2>
    </dataValidation>
    <dataValidation type="list" allowBlank="1" showInputMessage="1" showErrorMessage="1" sqref="AN14" xr:uid="{00000000-0002-0000-0200-000001000000}">
      <formula1>"(a) はい,(b) いいえ"</formula1>
    </dataValidation>
  </dataValidations>
  <pageMargins left="0.70866141732283472" right="0.70866141732283472" top="0.74803149606299213" bottom="0.74803149606299213" header="0.31496062992125984" footer="0.31496062992125984"/>
  <pageSetup paperSize="9" scale="56" fitToHeight="0" orientation="portrait" r:id="rId1"/>
  <rowBreaks count="2" manualBreakCount="2">
    <brk id="52" max="53" man="1"/>
    <brk id="116" max="53" man="1"/>
  </rowBreaks>
  <extLst>
    <ext xmlns:x14="http://schemas.microsoft.com/office/spreadsheetml/2009/9/main" uri="{78C0D931-6437-407d-A8EE-F0AAD7539E65}">
      <x14:conditionalFormattings>
        <x14:conditionalFormatting xmlns:xm="http://schemas.microsoft.com/office/excel/2006/main">
          <x14:cfRule type="expression" priority="1" id="{2E2750B1-4EEB-4B61-AA16-1FF267172927}">
            <xm:f>'【Ⅰ～Ⅱ】全員回答'!$BC$66=0</xm:f>
            <x14:dxf>
              <fill>
                <patternFill>
                  <bgColor theme="0" tint="-0.24994659260841701"/>
                </patternFill>
              </fill>
            </x14:dxf>
          </x14:cfRule>
          <xm:sqref>A8:BB44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2000000}">
          <x14:formula1>
            <xm:f>'（非表示）リストデータ'!$K$29:$K$159</xm:f>
          </x14:formula1>
          <xm:sqref>E29:K43 P29:V43 AA29:AG43 AL29:AR42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H304"/>
  <sheetViews>
    <sheetView showGridLines="0" view="pageBreakPreview" zoomScaleNormal="100" zoomScaleSheetLayoutView="100" workbookViewId="0"/>
  </sheetViews>
  <sheetFormatPr defaultRowHeight="18.75"/>
  <cols>
    <col min="1" max="50" width="2.5" style="69" customWidth="1"/>
    <col min="51" max="51" width="2.75" style="69" customWidth="1"/>
    <col min="52" max="53" width="2.5" style="69" customWidth="1"/>
    <col min="54" max="54" width="5.375" style="69" customWidth="1"/>
    <col min="55" max="59" width="3.625" hidden="1" customWidth="1"/>
    <col min="60" max="60" width="0" hidden="1" customWidth="1"/>
  </cols>
  <sheetData>
    <row r="1" spans="1:53" ht="19.5" thickBot="1">
      <c r="E1" s="89"/>
    </row>
    <row r="2" spans="1:53" ht="34.9" customHeight="1">
      <c r="D2" s="90"/>
      <c r="E2" s="352" t="s">
        <v>7607</v>
      </c>
      <c r="F2" s="352"/>
      <c r="G2" s="352"/>
      <c r="H2" s="352"/>
      <c r="I2" s="352"/>
      <c r="J2" s="352"/>
      <c r="K2" s="352"/>
      <c r="L2" s="352"/>
      <c r="M2" s="352"/>
      <c r="N2" s="352"/>
      <c r="O2" s="352"/>
      <c r="P2" s="352"/>
      <c r="Q2" s="352"/>
      <c r="R2" s="352"/>
      <c r="S2" s="352"/>
      <c r="T2" s="352"/>
      <c r="U2" s="352"/>
      <c r="V2" s="352"/>
      <c r="W2" s="352"/>
      <c r="X2" s="352"/>
      <c r="Y2" s="352"/>
      <c r="Z2" s="352"/>
      <c r="AA2" s="352"/>
      <c r="AB2" s="352"/>
      <c r="AC2" s="352"/>
      <c r="AD2" s="352"/>
      <c r="AE2" s="352"/>
      <c r="AF2" s="352"/>
      <c r="AG2" s="352"/>
      <c r="AH2" s="352"/>
      <c r="AI2" s="352"/>
      <c r="AJ2" s="352"/>
      <c r="AK2" s="352"/>
      <c r="AL2" s="352"/>
      <c r="AM2" s="352"/>
      <c r="AN2" s="352"/>
      <c r="AO2" s="352"/>
      <c r="AP2" s="352"/>
      <c r="AQ2" s="352"/>
      <c r="AR2" s="352"/>
      <c r="AS2" s="352"/>
      <c r="AT2" s="352"/>
      <c r="AU2" s="352"/>
      <c r="AV2" s="352"/>
      <c r="AW2" s="352"/>
      <c r="AX2" s="352"/>
      <c r="AY2" s="91"/>
    </row>
    <row r="3" spans="1:53" ht="54" customHeight="1">
      <c r="D3" s="92"/>
      <c r="E3" s="93" t="s">
        <v>5883</v>
      </c>
      <c r="F3" s="353" t="s">
        <v>7605</v>
      </c>
      <c r="G3" s="353"/>
      <c r="H3" s="353"/>
      <c r="I3" s="353"/>
      <c r="J3" s="353"/>
      <c r="K3" s="353"/>
      <c r="L3" s="353"/>
      <c r="M3" s="353"/>
      <c r="N3" s="353"/>
      <c r="O3" s="353"/>
      <c r="P3" s="353"/>
      <c r="Q3" s="353"/>
      <c r="R3" s="353"/>
      <c r="S3" s="353"/>
      <c r="T3" s="353"/>
      <c r="U3" s="353"/>
      <c r="V3" s="353"/>
      <c r="W3" s="353"/>
      <c r="X3" s="353"/>
      <c r="Y3" s="353"/>
      <c r="Z3" s="353"/>
      <c r="AA3" s="353"/>
      <c r="AB3" s="353"/>
      <c r="AC3" s="353"/>
      <c r="AD3" s="353"/>
      <c r="AE3" s="353"/>
      <c r="AF3" s="353"/>
      <c r="AG3" s="353"/>
      <c r="AH3" s="353"/>
      <c r="AI3" s="353"/>
      <c r="AJ3" s="353"/>
      <c r="AK3" s="353"/>
      <c r="AL3" s="353"/>
      <c r="AM3" s="353"/>
      <c r="AN3" s="353"/>
      <c r="AO3" s="353"/>
      <c r="AP3" s="353"/>
      <c r="AQ3" s="353"/>
      <c r="AR3" s="353"/>
      <c r="AS3" s="353"/>
      <c r="AT3" s="353"/>
      <c r="AU3" s="353"/>
      <c r="AV3" s="353"/>
      <c r="AW3" s="353"/>
      <c r="AX3" s="353"/>
      <c r="AY3" s="94"/>
    </row>
    <row r="4" spans="1:53" ht="34.9" customHeight="1">
      <c r="D4" s="92"/>
      <c r="E4" s="93" t="s">
        <v>5884</v>
      </c>
      <c r="F4" s="353" t="s">
        <v>5885</v>
      </c>
      <c r="G4" s="353"/>
      <c r="H4" s="353"/>
      <c r="I4" s="353"/>
      <c r="J4" s="353"/>
      <c r="K4" s="353"/>
      <c r="L4" s="353"/>
      <c r="M4" s="353"/>
      <c r="N4" s="353"/>
      <c r="O4" s="353"/>
      <c r="P4" s="353"/>
      <c r="Q4" s="353"/>
      <c r="R4" s="353"/>
      <c r="S4" s="353"/>
      <c r="T4" s="353"/>
      <c r="U4" s="353"/>
      <c r="V4" s="353"/>
      <c r="W4" s="353"/>
      <c r="X4" s="353"/>
      <c r="Y4" s="353"/>
      <c r="Z4" s="353"/>
      <c r="AA4" s="353"/>
      <c r="AB4" s="353"/>
      <c r="AC4" s="353"/>
      <c r="AD4" s="353"/>
      <c r="AE4" s="353"/>
      <c r="AF4" s="353"/>
      <c r="AG4" s="353"/>
      <c r="AH4" s="353"/>
      <c r="AI4" s="353"/>
      <c r="AJ4" s="353"/>
      <c r="AK4" s="353"/>
      <c r="AL4" s="353"/>
      <c r="AM4" s="353"/>
      <c r="AN4" s="353"/>
      <c r="AO4" s="353"/>
      <c r="AP4" s="353"/>
      <c r="AQ4" s="353"/>
      <c r="AR4" s="353"/>
      <c r="AS4" s="353"/>
      <c r="AT4" s="353"/>
      <c r="AU4" s="353"/>
      <c r="AV4" s="353"/>
      <c r="AW4" s="353"/>
      <c r="AX4" s="353"/>
      <c r="AY4" s="94"/>
    </row>
    <row r="5" spans="1:53" ht="34.9" customHeight="1" thickBot="1">
      <c r="D5" s="95"/>
      <c r="E5" s="96" t="s">
        <v>5886</v>
      </c>
      <c r="F5" s="354" t="s">
        <v>7624</v>
      </c>
      <c r="G5" s="354"/>
      <c r="H5" s="354"/>
      <c r="I5" s="354"/>
      <c r="J5" s="354"/>
      <c r="K5" s="354"/>
      <c r="L5" s="354"/>
      <c r="M5" s="354"/>
      <c r="N5" s="354"/>
      <c r="O5" s="354"/>
      <c r="P5" s="354"/>
      <c r="Q5" s="354"/>
      <c r="R5" s="354"/>
      <c r="S5" s="354"/>
      <c r="T5" s="354"/>
      <c r="U5" s="354"/>
      <c r="V5" s="354"/>
      <c r="W5" s="354"/>
      <c r="X5" s="354"/>
      <c r="Y5" s="354"/>
      <c r="Z5" s="354"/>
      <c r="AA5" s="354"/>
      <c r="AB5" s="354"/>
      <c r="AC5" s="354"/>
      <c r="AD5" s="354"/>
      <c r="AE5" s="354"/>
      <c r="AF5" s="354"/>
      <c r="AG5" s="354"/>
      <c r="AH5" s="354"/>
      <c r="AI5" s="354"/>
      <c r="AJ5" s="354"/>
      <c r="AK5" s="354"/>
      <c r="AL5" s="354"/>
      <c r="AM5" s="354"/>
      <c r="AN5" s="354"/>
      <c r="AO5" s="354"/>
      <c r="AP5" s="354"/>
      <c r="AQ5" s="354"/>
      <c r="AR5" s="354"/>
      <c r="AS5" s="354"/>
      <c r="AT5" s="354"/>
      <c r="AU5" s="354"/>
      <c r="AV5" s="354"/>
      <c r="AW5" s="354"/>
      <c r="AX5" s="354"/>
      <c r="AY5" s="97"/>
    </row>
    <row r="7" spans="1:53">
      <c r="C7" s="229" t="str">
        <f>IF('【Ⅰ～Ⅱ】全員回答'!BC67=1,"","（【Ⅱ】の問２の３で『地域日本語教育コーディネーターの配置』がない場合は設問は回答不要です。ある場合は【Ⅱ】問２をご確認ください。）")</f>
        <v>（【Ⅱ】の問２の３で『地域日本語教育コーディネーターの配置』がない場合は設問は回答不要です。ある場合は【Ⅱ】問２をご確認ください。）</v>
      </c>
    </row>
    <row r="8" spans="1:53" ht="24.75" thickBot="1">
      <c r="C8" s="70" t="s">
        <v>5906</v>
      </c>
      <c r="G8" s="70" t="s">
        <v>7519</v>
      </c>
    </row>
    <row r="9" spans="1:53" ht="39" customHeight="1" thickBot="1">
      <c r="D9" s="71"/>
      <c r="E9" s="500" t="s">
        <v>7617</v>
      </c>
      <c r="F9" s="500"/>
      <c r="G9" s="500"/>
      <c r="H9" s="500"/>
      <c r="I9" s="500"/>
      <c r="J9" s="500"/>
      <c r="K9" s="500"/>
      <c r="L9" s="500"/>
      <c r="M9" s="500"/>
      <c r="N9" s="500"/>
      <c r="O9" s="500"/>
      <c r="P9" s="500"/>
      <c r="Q9" s="500"/>
      <c r="R9" s="500"/>
      <c r="S9" s="500"/>
      <c r="T9" s="500"/>
      <c r="U9" s="500"/>
      <c r="V9" s="500"/>
      <c r="W9" s="500"/>
      <c r="X9" s="500"/>
      <c r="Y9" s="500"/>
      <c r="Z9" s="500"/>
      <c r="AA9" s="500"/>
      <c r="AB9" s="500"/>
      <c r="AC9" s="500"/>
      <c r="AD9" s="500"/>
      <c r="AE9" s="500"/>
      <c r="AF9" s="500"/>
      <c r="AG9" s="500"/>
      <c r="AH9" s="500"/>
      <c r="AI9" s="500"/>
      <c r="AJ9" s="500"/>
      <c r="AK9" s="500"/>
      <c r="AL9" s="500"/>
      <c r="AM9" s="500"/>
      <c r="AN9" s="500"/>
      <c r="AO9" s="500"/>
      <c r="AP9" s="500"/>
      <c r="AQ9" s="500"/>
      <c r="AR9" s="500"/>
      <c r="AS9" s="500"/>
      <c r="AT9" s="500"/>
      <c r="AU9" s="500"/>
      <c r="AV9" s="500"/>
      <c r="AW9" s="500"/>
      <c r="AX9" s="500"/>
      <c r="AY9" s="72"/>
    </row>
    <row r="10" spans="1:53" ht="19.5">
      <c r="E10" s="73"/>
    </row>
    <row r="11" spans="1:53" ht="34.9" customHeight="1">
      <c r="A11" s="184"/>
      <c r="B11" s="184"/>
      <c r="C11" s="184"/>
      <c r="D11" s="353" t="s">
        <v>7520</v>
      </c>
      <c r="E11" s="353"/>
      <c r="F11" s="353"/>
      <c r="G11" s="353"/>
      <c r="H11" s="353"/>
      <c r="I11" s="353"/>
      <c r="J11" s="353"/>
      <c r="K11" s="353"/>
      <c r="L11" s="353"/>
      <c r="M11" s="353"/>
      <c r="N11" s="353"/>
      <c r="O11" s="353"/>
      <c r="P11" s="353"/>
      <c r="Q11" s="353"/>
      <c r="R11" s="353"/>
      <c r="S11" s="353"/>
      <c r="T11" s="353"/>
      <c r="U11" s="353"/>
      <c r="V11" s="353"/>
      <c r="W11" s="353"/>
      <c r="X11" s="353"/>
      <c r="Y11" s="353"/>
      <c r="Z11" s="353"/>
      <c r="AA11" s="353"/>
      <c r="AB11" s="353"/>
      <c r="AC11" s="353"/>
      <c r="AD11" s="353"/>
      <c r="AE11" s="353"/>
      <c r="AF11" s="353"/>
      <c r="AG11" s="353"/>
      <c r="AH11" s="353"/>
      <c r="AI11" s="353"/>
      <c r="AJ11" s="353"/>
      <c r="AK11" s="353"/>
      <c r="AL11" s="353"/>
      <c r="AM11" s="353"/>
      <c r="AN11" s="353"/>
      <c r="AO11" s="353"/>
      <c r="AP11" s="353"/>
      <c r="AQ11" s="353"/>
      <c r="AR11" s="353"/>
      <c r="AS11" s="353"/>
      <c r="AT11" s="353"/>
      <c r="AU11" s="353"/>
      <c r="AV11" s="353"/>
      <c r="AW11" s="353"/>
      <c r="AX11" s="353"/>
      <c r="AY11" s="353"/>
      <c r="AZ11" s="184"/>
      <c r="BA11" s="184"/>
    </row>
    <row r="12" spans="1:53" ht="6.75" customHeight="1">
      <c r="E12" s="73"/>
    </row>
    <row r="13" spans="1:53" ht="17.649999999999999" customHeight="1" thickBot="1">
      <c r="E13" s="73" t="s">
        <v>7521</v>
      </c>
    </row>
    <row r="14" spans="1:53" ht="17.649999999999999" customHeight="1">
      <c r="E14" s="185" t="s">
        <v>7522</v>
      </c>
      <c r="F14" s="186"/>
      <c r="G14" s="511" t="s">
        <v>7523</v>
      </c>
      <c r="H14" s="511"/>
      <c r="I14" s="511"/>
      <c r="J14" s="511"/>
      <c r="K14" s="511"/>
      <c r="L14" s="511"/>
      <c r="M14" s="511"/>
      <c r="N14" s="511"/>
      <c r="O14" s="511"/>
      <c r="P14" s="511"/>
      <c r="Q14" s="511"/>
      <c r="R14" s="511"/>
      <c r="S14" s="511"/>
      <c r="T14" s="511"/>
      <c r="U14" s="511"/>
      <c r="V14" s="511"/>
      <c r="W14" s="511"/>
      <c r="X14" s="511"/>
      <c r="Y14" s="511"/>
      <c r="Z14" s="511"/>
      <c r="AA14" s="511"/>
      <c r="AB14" s="511"/>
      <c r="AC14" s="511"/>
      <c r="AD14" s="511"/>
      <c r="AE14" s="511"/>
      <c r="AF14" s="511"/>
      <c r="AG14" s="511"/>
      <c r="AH14" s="511"/>
      <c r="AI14" s="511"/>
      <c r="AJ14" s="511"/>
      <c r="AK14" s="511"/>
      <c r="AL14" s="511"/>
      <c r="AM14" s="511"/>
      <c r="AN14" s="511"/>
      <c r="AO14" s="511"/>
      <c r="AP14" s="511"/>
      <c r="AQ14" s="511"/>
      <c r="AR14" s="511"/>
      <c r="AS14" s="511"/>
      <c r="AT14" s="511"/>
      <c r="AU14" s="511"/>
      <c r="AV14" s="511"/>
      <c r="AW14" s="511"/>
      <c r="AX14" s="512"/>
    </row>
    <row r="15" spans="1:53" ht="17.25" customHeight="1">
      <c r="E15" s="187"/>
      <c r="G15" s="513" t="s">
        <v>7524</v>
      </c>
      <c r="H15" s="513"/>
      <c r="I15" s="513"/>
      <c r="J15" s="513"/>
      <c r="K15" s="513"/>
      <c r="L15" s="513"/>
      <c r="M15" s="513"/>
      <c r="N15" s="513"/>
      <c r="O15" s="513"/>
      <c r="P15" s="513"/>
      <c r="Q15" s="513"/>
      <c r="R15" s="513"/>
      <c r="S15" s="513"/>
      <c r="T15" s="513"/>
      <c r="U15" s="513"/>
      <c r="V15" s="513"/>
      <c r="W15" s="513"/>
      <c r="X15" s="513"/>
      <c r="Y15" s="513"/>
      <c r="Z15" s="513"/>
      <c r="AA15" s="513"/>
      <c r="AB15" s="513"/>
      <c r="AC15" s="513"/>
      <c r="AD15" s="513"/>
      <c r="AE15" s="513"/>
      <c r="AF15" s="513"/>
      <c r="AG15" s="513"/>
      <c r="AH15" s="513"/>
      <c r="AI15" s="513"/>
      <c r="AJ15" s="513"/>
      <c r="AK15" s="513"/>
      <c r="AL15" s="513"/>
      <c r="AM15" s="513"/>
      <c r="AN15" s="513"/>
      <c r="AO15" s="513"/>
      <c r="AP15" s="513"/>
      <c r="AQ15" s="513"/>
      <c r="AR15" s="513"/>
      <c r="AS15" s="513"/>
      <c r="AT15" s="513"/>
      <c r="AU15" s="513"/>
      <c r="AV15" s="513"/>
      <c r="AW15" s="513"/>
      <c r="AX15" s="514"/>
    </row>
    <row r="16" spans="1:53">
      <c r="E16" s="188" t="s">
        <v>7522</v>
      </c>
      <c r="G16" s="515" t="s">
        <v>7525</v>
      </c>
      <c r="H16" s="515"/>
      <c r="I16" s="515"/>
      <c r="J16" s="515"/>
      <c r="K16" s="515"/>
      <c r="L16" s="515"/>
      <c r="M16" s="515"/>
      <c r="N16" s="515"/>
      <c r="O16" s="515"/>
      <c r="P16" s="515"/>
      <c r="Q16" s="515"/>
      <c r="R16" s="515"/>
      <c r="S16" s="515"/>
      <c r="T16" s="515"/>
      <c r="U16" s="515"/>
      <c r="V16" s="515"/>
      <c r="W16" s="515"/>
      <c r="X16" s="515"/>
      <c r="Y16" s="515"/>
      <c r="Z16" s="515"/>
      <c r="AA16" s="515"/>
      <c r="AB16" s="515"/>
      <c r="AC16" s="515"/>
      <c r="AD16" s="515"/>
      <c r="AE16" s="515"/>
      <c r="AF16" s="515"/>
      <c r="AG16" s="515"/>
      <c r="AH16" s="515"/>
      <c r="AI16" s="515"/>
      <c r="AJ16" s="515"/>
      <c r="AK16" s="515"/>
      <c r="AL16" s="515"/>
      <c r="AM16" s="515"/>
      <c r="AN16" s="515"/>
      <c r="AO16" s="515"/>
      <c r="AP16" s="515"/>
      <c r="AQ16" s="515"/>
      <c r="AR16" s="515"/>
      <c r="AS16" s="515"/>
      <c r="AT16" s="515"/>
      <c r="AU16" s="515"/>
      <c r="AV16" s="515"/>
      <c r="AW16" s="515"/>
      <c r="AX16" s="516"/>
    </row>
    <row r="17" spans="1:56" ht="19.5">
      <c r="E17" s="187"/>
      <c r="G17" s="517" t="s">
        <v>7526</v>
      </c>
      <c r="H17" s="517"/>
      <c r="I17" s="517"/>
      <c r="J17" s="517"/>
      <c r="K17" s="517"/>
      <c r="L17" s="517"/>
      <c r="M17" s="517"/>
      <c r="N17" s="517"/>
      <c r="O17" s="517"/>
      <c r="P17" s="517"/>
      <c r="Q17" s="517"/>
      <c r="R17" s="517"/>
      <c r="S17" s="517"/>
      <c r="T17" s="517"/>
      <c r="U17" s="517"/>
      <c r="V17" s="517"/>
      <c r="W17" s="517"/>
      <c r="X17" s="517"/>
      <c r="Y17" s="517"/>
      <c r="Z17" s="517"/>
      <c r="AA17" s="517"/>
      <c r="AB17" s="517"/>
      <c r="AC17" s="517"/>
      <c r="AD17" s="517"/>
      <c r="AE17" s="517"/>
      <c r="AF17" s="517"/>
      <c r="AG17" s="517"/>
      <c r="AH17" s="517"/>
      <c r="AI17" s="517"/>
      <c r="AJ17" s="517"/>
      <c r="AK17" s="517"/>
      <c r="AL17" s="517"/>
      <c r="AM17" s="517"/>
      <c r="AN17" s="517"/>
      <c r="AO17" s="517"/>
      <c r="AP17" s="517"/>
      <c r="AQ17" s="517"/>
      <c r="AR17" s="517"/>
      <c r="AS17" s="517"/>
      <c r="AT17" s="517"/>
      <c r="AU17" s="517"/>
      <c r="AV17" s="517"/>
      <c r="AW17" s="517"/>
      <c r="AX17" s="518"/>
    </row>
    <row r="18" spans="1:56">
      <c r="E18" s="188" t="s">
        <v>7522</v>
      </c>
      <c r="G18" s="498" t="s">
        <v>7527</v>
      </c>
      <c r="H18" s="498"/>
      <c r="I18" s="498"/>
      <c r="J18" s="498"/>
      <c r="K18" s="498"/>
      <c r="L18" s="498"/>
      <c r="M18" s="498"/>
      <c r="N18" s="498"/>
      <c r="O18" s="498"/>
      <c r="P18" s="498"/>
      <c r="Q18" s="498"/>
      <c r="R18" s="498"/>
      <c r="S18" s="498"/>
      <c r="T18" s="498"/>
      <c r="U18" s="498"/>
      <c r="V18" s="498"/>
      <c r="W18" s="498"/>
      <c r="X18" s="498"/>
      <c r="Y18" s="498"/>
      <c r="Z18" s="498"/>
      <c r="AA18" s="498"/>
      <c r="AB18" s="498"/>
      <c r="AC18" s="498"/>
      <c r="AD18" s="498"/>
      <c r="AE18" s="498"/>
      <c r="AF18" s="498"/>
      <c r="AG18" s="498"/>
      <c r="AH18" s="498"/>
      <c r="AI18" s="498"/>
      <c r="AJ18" s="498"/>
      <c r="AK18" s="498"/>
      <c r="AL18" s="498"/>
      <c r="AM18" s="498"/>
      <c r="AN18" s="498"/>
      <c r="AO18" s="498"/>
      <c r="AP18" s="498"/>
      <c r="AQ18" s="498"/>
      <c r="AR18" s="498"/>
      <c r="AS18" s="498"/>
      <c r="AT18" s="498"/>
      <c r="AU18" s="498"/>
      <c r="AV18" s="498"/>
      <c r="AW18" s="498"/>
      <c r="AX18" s="499"/>
    </row>
    <row r="19" spans="1:56" ht="19.5" customHeight="1">
      <c r="E19" s="187"/>
      <c r="G19" s="509" t="s">
        <v>7528</v>
      </c>
      <c r="H19" s="509"/>
      <c r="I19" s="509"/>
      <c r="J19" s="509"/>
      <c r="K19" s="509"/>
      <c r="L19" s="509"/>
      <c r="M19" s="509"/>
      <c r="N19" s="509"/>
      <c r="O19" s="509"/>
      <c r="P19" s="509"/>
      <c r="Q19" s="509"/>
      <c r="R19" s="509"/>
      <c r="S19" s="509"/>
      <c r="T19" s="509"/>
      <c r="U19" s="509"/>
      <c r="V19" s="509"/>
      <c r="W19" s="509"/>
      <c r="X19" s="509"/>
      <c r="Y19" s="509"/>
      <c r="Z19" s="509"/>
      <c r="AA19" s="509"/>
      <c r="AB19" s="509"/>
      <c r="AC19" s="509"/>
      <c r="AD19" s="509"/>
      <c r="AE19" s="509"/>
      <c r="AF19" s="509"/>
      <c r="AG19" s="509"/>
      <c r="AH19" s="509"/>
      <c r="AI19" s="509"/>
      <c r="AJ19" s="509"/>
      <c r="AK19" s="509"/>
      <c r="AL19" s="509"/>
      <c r="AM19" s="509"/>
      <c r="AN19" s="509"/>
      <c r="AO19" s="509"/>
      <c r="AP19" s="509"/>
      <c r="AQ19" s="509"/>
      <c r="AR19" s="509"/>
      <c r="AS19" s="509"/>
      <c r="AT19" s="509"/>
      <c r="AU19" s="509"/>
      <c r="AV19" s="509"/>
      <c r="AW19" s="509"/>
      <c r="AX19" s="510"/>
    </row>
    <row r="20" spans="1:56">
      <c r="E20" s="188" t="s">
        <v>7522</v>
      </c>
      <c r="G20" s="498" t="s">
        <v>7529</v>
      </c>
      <c r="H20" s="498"/>
      <c r="I20" s="498"/>
      <c r="J20" s="498"/>
      <c r="K20" s="498"/>
      <c r="L20" s="498"/>
      <c r="M20" s="498"/>
      <c r="N20" s="498"/>
      <c r="O20" s="498"/>
      <c r="P20" s="498"/>
      <c r="Q20" s="498"/>
      <c r="R20" s="498"/>
      <c r="S20" s="498"/>
      <c r="T20" s="498"/>
      <c r="U20" s="498"/>
      <c r="V20" s="498"/>
      <c r="W20" s="498"/>
      <c r="X20" s="498"/>
      <c r="Y20" s="498"/>
      <c r="Z20" s="498"/>
      <c r="AA20" s="498"/>
      <c r="AB20" s="498"/>
      <c r="AC20" s="498"/>
      <c r="AD20" s="498"/>
      <c r="AE20" s="498"/>
      <c r="AF20" s="498"/>
      <c r="AG20" s="498"/>
      <c r="AH20" s="498"/>
      <c r="AI20" s="498"/>
      <c r="AJ20" s="498"/>
      <c r="AK20" s="498"/>
      <c r="AL20" s="498"/>
      <c r="AM20" s="498"/>
      <c r="AN20" s="498"/>
      <c r="AO20" s="498"/>
      <c r="AP20" s="498"/>
      <c r="AQ20" s="498"/>
      <c r="AR20" s="498"/>
      <c r="AS20" s="498"/>
      <c r="AT20" s="498"/>
      <c r="AU20" s="498"/>
      <c r="AV20" s="498"/>
      <c r="AW20" s="498"/>
      <c r="AX20" s="499"/>
    </row>
    <row r="21" spans="1:56" ht="19.5" thickBot="1">
      <c r="E21" s="189"/>
      <c r="F21" s="190"/>
      <c r="G21" s="507" t="s">
        <v>7530</v>
      </c>
      <c r="H21" s="507"/>
      <c r="I21" s="507"/>
      <c r="J21" s="507"/>
      <c r="K21" s="507"/>
      <c r="L21" s="507"/>
      <c r="M21" s="507"/>
      <c r="N21" s="507"/>
      <c r="O21" s="507"/>
      <c r="P21" s="507"/>
      <c r="Q21" s="507"/>
      <c r="R21" s="507"/>
      <c r="S21" s="507"/>
      <c r="T21" s="507"/>
      <c r="U21" s="507"/>
      <c r="V21" s="507"/>
      <c r="W21" s="507"/>
      <c r="X21" s="507"/>
      <c r="Y21" s="507"/>
      <c r="Z21" s="507"/>
      <c r="AA21" s="507"/>
      <c r="AB21" s="507"/>
      <c r="AC21" s="507"/>
      <c r="AD21" s="507"/>
      <c r="AE21" s="507"/>
      <c r="AF21" s="507"/>
      <c r="AG21" s="507"/>
      <c r="AH21" s="507"/>
      <c r="AI21" s="507"/>
      <c r="AJ21" s="507"/>
      <c r="AK21" s="507"/>
      <c r="AL21" s="507"/>
      <c r="AM21" s="507"/>
      <c r="AN21" s="507"/>
      <c r="AO21" s="507"/>
      <c r="AP21" s="507"/>
      <c r="AQ21" s="507"/>
      <c r="AR21" s="507"/>
      <c r="AS21" s="507"/>
      <c r="AT21" s="507"/>
      <c r="AU21" s="507"/>
      <c r="AV21" s="507"/>
      <c r="AW21" s="507"/>
      <c r="AX21" s="508"/>
    </row>
    <row r="23" spans="1:56" ht="19.5">
      <c r="D23" s="73" t="s">
        <v>5974</v>
      </c>
      <c r="G23" s="73" t="s">
        <v>7531</v>
      </c>
    </row>
    <row r="24" spans="1:56">
      <c r="A24" s="74"/>
      <c r="B24" s="74"/>
      <c r="C24" s="74"/>
      <c r="D24" s="74"/>
      <c r="E24" s="373" t="s">
        <v>7532</v>
      </c>
      <c r="F24" s="373"/>
      <c r="G24" s="373"/>
      <c r="H24" s="373"/>
      <c r="I24" s="373"/>
      <c r="J24" s="373"/>
      <c r="K24" s="373"/>
      <c r="L24" s="373"/>
      <c r="M24" s="373"/>
      <c r="N24" s="373"/>
      <c r="O24" s="373"/>
      <c r="P24" s="373"/>
      <c r="Q24" s="373"/>
      <c r="R24" s="373"/>
      <c r="S24" s="373"/>
      <c r="T24" s="373"/>
      <c r="U24" s="373"/>
      <c r="V24" s="373"/>
      <c r="W24" s="373"/>
      <c r="X24" s="373"/>
      <c r="Y24" s="373"/>
      <c r="Z24" s="373"/>
      <c r="AA24" s="373"/>
      <c r="AB24" s="373"/>
      <c r="AC24" s="373"/>
      <c r="AD24" s="373"/>
      <c r="AE24" s="373"/>
      <c r="AF24" s="373"/>
      <c r="AG24" s="373"/>
      <c r="AH24" s="373"/>
      <c r="AI24" s="373"/>
      <c r="AJ24" s="373"/>
      <c r="AK24" s="373"/>
      <c r="AL24" s="373"/>
      <c r="AM24" s="373"/>
      <c r="AN24" s="373"/>
      <c r="AO24" s="373"/>
      <c r="AP24" s="373"/>
      <c r="AQ24" s="373"/>
      <c r="AR24" s="373"/>
      <c r="AS24" s="373"/>
      <c r="AT24" s="373"/>
      <c r="AU24" s="373"/>
      <c r="AV24" s="373"/>
      <c r="AW24" s="373"/>
      <c r="AX24" s="74"/>
      <c r="AY24" s="74"/>
      <c r="AZ24" s="74"/>
      <c r="BA24" s="74"/>
    </row>
    <row r="25" spans="1:56" ht="5.25" customHeight="1">
      <c r="A25" s="74"/>
      <c r="B25" s="74"/>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4"/>
      <c r="AT25" s="74"/>
      <c r="AU25" s="74"/>
      <c r="AV25" s="74"/>
      <c r="AW25" s="74"/>
      <c r="AX25" s="74"/>
      <c r="AY25" s="74"/>
      <c r="AZ25" s="74"/>
      <c r="BA25" s="74"/>
    </row>
    <row r="26" spans="1:56" ht="34.9" customHeight="1">
      <c r="A26" s="74"/>
      <c r="B26" s="74"/>
      <c r="C26" s="74"/>
      <c r="D26" s="74"/>
      <c r="E26" s="374" t="s">
        <v>7533</v>
      </c>
      <c r="F26" s="375"/>
      <c r="G26" s="375"/>
      <c r="H26" s="375"/>
      <c r="I26" s="375"/>
      <c r="J26" s="375"/>
      <c r="K26" s="375"/>
      <c r="L26" s="375"/>
      <c r="M26" s="375"/>
      <c r="N26" s="375"/>
      <c r="O26" s="375"/>
      <c r="P26" s="375"/>
      <c r="Q26" s="375"/>
      <c r="R26" s="376"/>
      <c r="S26" s="429" t="s">
        <v>7534</v>
      </c>
      <c r="T26" s="430"/>
      <c r="U26" s="430"/>
      <c r="V26" s="430"/>
      <c r="W26" s="430"/>
      <c r="X26" s="430"/>
      <c r="Y26" s="430"/>
      <c r="Z26" s="431"/>
      <c r="AA26" s="429" t="s">
        <v>7535</v>
      </c>
      <c r="AB26" s="430"/>
      <c r="AC26" s="430"/>
      <c r="AD26" s="430"/>
      <c r="AE26" s="430"/>
      <c r="AF26" s="430"/>
      <c r="AG26" s="430"/>
      <c r="AH26" s="431"/>
      <c r="AI26" s="374" t="s">
        <v>7536</v>
      </c>
      <c r="AJ26" s="375"/>
      <c r="AK26" s="375"/>
      <c r="AL26" s="375"/>
      <c r="AM26" s="375"/>
      <c r="AN26" s="375"/>
      <c r="AO26" s="375"/>
      <c r="AP26" s="376"/>
      <c r="AQ26" s="375" t="s">
        <v>7514</v>
      </c>
      <c r="AR26" s="375"/>
      <c r="AS26" s="375"/>
      <c r="AT26" s="375"/>
      <c r="AU26" s="375"/>
      <c r="AV26" s="375"/>
      <c r="AW26" s="375"/>
      <c r="AX26" s="376"/>
      <c r="AY26" s="74"/>
      <c r="AZ26" s="74"/>
      <c r="BA26" s="74"/>
      <c r="BB26" s="74"/>
    </row>
    <row r="27" spans="1:56">
      <c r="A27" s="74"/>
      <c r="B27" s="74"/>
      <c r="C27" s="74"/>
      <c r="D27" s="74"/>
      <c r="E27" s="191" t="s">
        <v>5923</v>
      </c>
      <c r="F27" s="192"/>
      <c r="G27" s="192"/>
      <c r="H27" s="192"/>
      <c r="I27" s="192"/>
      <c r="J27" s="192"/>
      <c r="K27" s="192"/>
      <c r="L27" s="192"/>
      <c r="M27" s="192"/>
      <c r="N27" s="192"/>
      <c r="O27" s="192"/>
      <c r="P27" s="192"/>
      <c r="Q27" s="192"/>
      <c r="R27" s="192"/>
      <c r="S27" s="389"/>
      <c r="T27" s="390"/>
      <c r="U27" s="390"/>
      <c r="V27" s="390"/>
      <c r="W27" s="390"/>
      <c r="X27" s="390"/>
      <c r="Y27" s="390"/>
      <c r="Z27" s="101" t="s">
        <v>5925</v>
      </c>
      <c r="AA27" s="389"/>
      <c r="AB27" s="390"/>
      <c r="AC27" s="390"/>
      <c r="AD27" s="390"/>
      <c r="AE27" s="390"/>
      <c r="AF27" s="390"/>
      <c r="AG27" s="390"/>
      <c r="AH27" s="101" t="s">
        <v>5925</v>
      </c>
      <c r="AI27" s="504">
        <f>SUM(S27,AA27)</f>
        <v>0</v>
      </c>
      <c r="AJ27" s="505"/>
      <c r="AK27" s="505"/>
      <c r="AL27" s="505"/>
      <c r="AM27" s="505"/>
      <c r="AN27" s="505"/>
      <c r="AO27" s="505"/>
      <c r="AP27" s="176" t="s">
        <v>5925</v>
      </c>
      <c r="AQ27" s="346">
        <f>SUM(AI27:AO29)</f>
        <v>0</v>
      </c>
      <c r="AR27" s="347"/>
      <c r="AS27" s="347"/>
      <c r="AT27" s="347"/>
      <c r="AU27" s="347"/>
      <c r="AV27" s="347"/>
      <c r="AW27" s="347"/>
      <c r="AX27" s="177"/>
      <c r="AY27" s="74"/>
      <c r="AZ27" s="74"/>
      <c r="BA27" s="74"/>
      <c r="BB27" s="74"/>
      <c r="BC27">
        <f>IF(AI27&gt;0,1,0)</f>
        <v>0</v>
      </c>
      <c r="BD27" s="235">
        <f>IF(AQ27&gt;0,1,-1)</f>
        <v>-1</v>
      </c>
    </row>
    <row r="28" spans="1:56" ht="17.649999999999999" customHeight="1">
      <c r="A28" s="74"/>
      <c r="B28" s="74"/>
      <c r="C28" s="74"/>
      <c r="D28" s="74"/>
      <c r="E28" s="174" t="s">
        <v>5927</v>
      </c>
      <c r="F28" s="175"/>
      <c r="G28" s="175"/>
      <c r="H28" s="175"/>
      <c r="I28" s="175"/>
      <c r="J28" s="76"/>
      <c r="K28" s="76"/>
      <c r="L28" s="76"/>
      <c r="M28" s="76"/>
      <c r="N28" s="76"/>
      <c r="O28" s="76"/>
      <c r="P28" s="76"/>
      <c r="Q28" s="76"/>
      <c r="R28" s="76"/>
      <c r="S28" s="389"/>
      <c r="T28" s="390"/>
      <c r="U28" s="390"/>
      <c r="V28" s="390"/>
      <c r="W28" s="390"/>
      <c r="X28" s="390"/>
      <c r="Y28" s="390"/>
      <c r="Z28" s="193" t="s">
        <v>5925</v>
      </c>
      <c r="AA28" s="389"/>
      <c r="AB28" s="390"/>
      <c r="AC28" s="390"/>
      <c r="AD28" s="390"/>
      <c r="AE28" s="390"/>
      <c r="AF28" s="390"/>
      <c r="AG28" s="390"/>
      <c r="AH28" s="193" t="s">
        <v>5925</v>
      </c>
      <c r="AI28" s="504">
        <f>SUM(S28,AA28)</f>
        <v>0</v>
      </c>
      <c r="AJ28" s="505"/>
      <c r="AK28" s="505"/>
      <c r="AL28" s="505"/>
      <c r="AM28" s="505"/>
      <c r="AN28" s="505"/>
      <c r="AO28" s="505"/>
      <c r="AP28" s="177" t="s">
        <v>5925</v>
      </c>
      <c r="AQ28" s="506"/>
      <c r="AR28" s="419"/>
      <c r="AS28" s="419"/>
      <c r="AT28" s="419"/>
      <c r="AU28" s="419"/>
      <c r="AV28" s="419"/>
      <c r="AW28" s="419"/>
      <c r="AX28" s="179" t="s">
        <v>5925</v>
      </c>
      <c r="AY28" s="74"/>
      <c r="AZ28" s="74"/>
      <c r="BA28" s="74"/>
      <c r="BB28" s="74"/>
      <c r="BC28">
        <f t="shared" ref="BC28:BC29" si="0">IF(AI28&gt;0,1,0)</f>
        <v>0</v>
      </c>
    </row>
    <row r="29" spans="1:56">
      <c r="A29" s="74"/>
      <c r="B29" s="74"/>
      <c r="C29" s="74"/>
      <c r="D29" s="74"/>
      <c r="E29" s="174" t="s">
        <v>5940</v>
      </c>
      <c r="F29" s="175"/>
      <c r="G29" s="175"/>
      <c r="H29" s="175"/>
      <c r="I29" s="175"/>
      <c r="J29" s="175"/>
      <c r="K29" s="175"/>
      <c r="L29" s="175"/>
      <c r="M29" s="175"/>
      <c r="N29" s="175"/>
      <c r="O29" s="175"/>
      <c r="P29" s="175"/>
      <c r="Q29" s="175"/>
      <c r="R29" s="175"/>
      <c r="S29" s="389"/>
      <c r="T29" s="390"/>
      <c r="U29" s="390"/>
      <c r="V29" s="390"/>
      <c r="W29" s="390"/>
      <c r="X29" s="390"/>
      <c r="Y29" s="390"/>
      <c r="Z29" s="101" t="s">
        <v>5925</v>
      </c>
      <c r="AA29" s="389"/>
      <c r="AB29" s="390"/>
      <c r="AC29" s="390"/>
      <c r="AD29" s="390"/>
      <c r="AE29" s="390"/>
      <c r="AF29" s="390"/>
      <c r="AG29" s="390"/>
      <c r="AH29" s="101" t="s">
        <v>5925</v>
      </c>
      <c r="AI29" s="504">
        <f t="shared" ref="AI29" si="1">SUM(S29,AA29)</f>
        <v>0</v>
      </c>
      <c r="AJ29" s="505"/>
      <c r="AK29" s="505"/>
      <c r="AL29" s="505"/>
      <c r="AM29" s="505"/>
      <c r="AN29" s="505"/>
      <c r="AO29" s="505"/>
      <c r="AP29" s="176" t="s">
        <v>5925</v>
      </c>
      <c r="AQ29" s="348"/>
      <c r="AR29" s="349"/>
      <c r="AS29" s="349"/>
      <c r="AT29" s="349"/>
      <c r="AU29" s="349"/>
      <c r="AV29" s="349"/>
      <c r="AW29" s="349"/>
      <c r="AX29" s="180"/>
      <c r="AY29" s="74"/>
      <c r="AZ29" s="74"/>
      <c r="BA29" s="74"/>
      <c r="BB29" s="74"/>
      <c r="BC29">
        <f t="shared" si="0"/>
        <v>0</v>
      </c>
    </row>
    <row r="30" spans="1:56">
      <c r="A30" s="194"/>
      <c r="B30" s="194"/>
      <c r="C30" s="194"/>
      <c r="D30" s="194"/>
      <c r="E30" s="74" t="s">
        <v>7537</v>
      </c>
      <c r="F30" s="194"/>
      <c r="G30" s="522" t="s">
        <v>7538</v>
      </c>
      <c r="H30" s="522"/>
      <c r="I30" s="522"/>
      <c r="J30" s="522"/>
      <c r="K30" s="522"/>
      <c r="L30" s="522"/>
      <c r="M30" s="522"/>
      <c r="N30" s="522"/>
      <c r="O30" s="522"/>
      <c r="P30" s="522"/>
      <c r="Q30" s="522"/>
      <c r="R30" s="522"/>
      <c r="S30" s="522"/>
      <c r="T30" s="522"/>
      <c r="U30" s="522"/>
      <c r="V30" s="522"/>
      <c r="W30" s="522"/>
      <c r="X30" s="522"/>
      <c r="Y30" s="522"/>
      <c r="Z30" s="522"/>
      <c r="AA30" s="522"/>
      <c r="AB30" s="522"/>
      <c r="AC30" s="522"/>
      <c r="AD30" s="522"/>
      <c r="AE30" s="522"/>
      <c r="AF30" s="522"/>
      <c r="AG30" s="522"/>
      <c r="AH30" s="522"/>
      <c r="AI30" s="522"/>
      <c r="AJ30" s="522"/>
      <c r="AK30" s="522"/>
      <c r="AL30" s="522"/>
      <c r="AM30" s="522"/>
      <c r="AN30" s="522"/>
      <c r="AO30" s="522"/>
      <c r="AP30" s="522"/>
      <c r="AQ30" s="522"/>
      <c r="AR30" s="522"/>
      <c r="AS30" s="522"/>
      <c r="AT30" s="522"/>
      <c r="AU30" s="522"/>
      <c r="AV30" s="522"/>
      <c r="AW30" s="522"/>
      <c r="AX30" s="522"/>
      <c r="AY30" s="194"/>
      <c r="AZ30" s="194"/>
      <c r="BA30" s="194"/>
      <c r="BB30" s="74"/>
    </row>
    <row r="31" spans="1:56">
      <c r="A31" s="194"/>
      <c r="B31" s="194"/>
      <c r="C31" s="194"/>
      <c r="D31" s="194"/>
      <c r="E31" s="74" t="s">
        <v>7539</v>
      </c>
      <c r="F31" s="194"/>
      <c r="G31" s="373" t="s">
        <v>7540</v>
      </c>
      <c r="H31" s="373"/>
      <c r="I31" s="373"/>
      <c r="J31" s="373"/>
      <c r="K31" s="373"/>
      <c r="L31" s="373"/>
      <c r="M31" s="373"/>
      <c r="N31" s="373"/>
      <c r="O31" s="373"/>
      <c r="P31" s="373"/>
      <c r="Q31" s="373"/>
      <c r="R31" s="373"/>
      <c r="S31" s="373"/>
      <c r="T31" s="373"/>
      <c r="U31" s="373"/>
      <c r="V31" s="373"/>
      <c r="W31" s="373"/>
      <c r="X31" s="373"/>
      <c r="Y31" s="373"/>
      <c r="Z31" s="373"/>
      <c r="AA31" s="373"/>
      <c r="AB31" s="373"/>
      <c r="AC31" s="373"/>
      <c r="AD31" s="373"/>
      <c r="AE31" s="373"/>
      <c r="AF31" s="373"/>
      <c r="AG31" s="373"/>
      <c r="AH31" s="373"/>
      <c r="AI31" s="373"/>
      <c r="AJ31" s="373"/>
      <c r="AK31" s="373"/>
      <c r="AL31" s="373"/>
      <c r="AM31" s="373"/>
      <c r="AN31" s="373"/>
      <c r="AO31" s="373"/>
      <c r="AP31" s="373"/>
      <c r="AQ31" s="373"/>
      <c r="AR31" s="373"/>
      <c r="AS31" s="373"/>
      <c r="AT31" s="373"/>
      <c r="AU31" s="373"/>
      <c r="AV31" s="373"/>
      <c r="AW31" s="373"/>
      <c r="AX31" s="373"/>
      <c r="AY31" s="194"/>
      <c r="AZ31" s="194"/>
      <c r="BA31" s="194"/>
      <c r="BB31" s="74"/>
    </row>
    <row r="32" spans="1:56" ht="17.649999999999999" customHeight="1">
      <c r="A32" s="195"/>
      <c r="B32" s="195"/>
      <c r="C32" s="195"/>
      <c r="D32" s="195"/>
      <c r="E32" s="196"/>
      <c r="F32" s="196"/>
      <c r="G32" s="196"/>
      <c r="H32" s="196"/>
      <c r="I32" s="196"/>
      <c r="J32" s="196"/>
      <c r="K32" s="196"/>
      <c r="L32" s="196"/>
      <c r="M32" s="196"/>
      <c r="N32" s="196"/>
      <c r="O32" s="196"/>
      <c r="P32" s="196"/>
      <c r="Q32" s="196"/>
      <c r="R32" s="196"/>
      <c r="S32" s="196"/>
      <c r="T32" s="196"/>
      <c r="U32" s="196"/>
      <c r="V32" s="196"/>
      <c r="W32" s="196"/>
      <c r="X32" s="196"/>
      <c r="Y32" s="196"/>
      <c r="Z32" s="196"/>
      <c r="AA32" s="196"/>
      <c r="AB32" s="197"/>
      <c r="AC32" s="196"/>
      <c r="AD32" s="196"/>
      <c r="AE32" s="196"/>
      <c r="AF32" s="196"/>
      <c r="AG32" s="196"/>
      <c r="AH32" s="196"/>
      <c r="AI32" s="196"/>
      <c r="AJ32" s="196"/>
      <c r="AK32" s="196"/>
      <c r="AL32" s="196"/>
      <c r="AM32" s="196"/>
      <c r="AN32" s="196"/>
      <c r="AO32" s="196"/>
      <c r="AP32" s="198"/>
      <c r="AQ32" s="198"/>
      <c r="AR32" s="198"/>
      <c r="AS32" s="198"/>
      <c r="AT32" s="196"/>
      <c r="AU32" s="196"/>
      <c r="AV32" s="196"/>
      <c r="AW32" s="196"/>
      <c r="AX32" s="195"/>
      <c r="AY32" s="195"/>
      <c r="AZ32" s="195"/>
      <c r="BA32" s="195"/>
      <c r="BB32" s="74"/>
    </row>
    <row r="33" spans="1:60" ht="19.5">
      <c r="A33" s="6"/>
      <c r="B33" s="6"/>
      <c r="C33" s="6"/>
      <c r="D33" s="199" t="s">
        <v>5982</v>
      </c>
      <c r="E33" s="123"/>
      <c r="F33" s="199"/>
      <c r="G33" s="199" t="s">
        <v>7541</v>
      </c>
      <c r="H33" s="6"/>
      <c r="I33" s="181"/>
      <c r="J33" s="181"/>
      <c r="K33" s="181"/>
      <c r="L33" s="181"/>
      <c r="M33" s="181"/>
      <c r="N33" s="181"/>
      <c r="O33" s="181"/>
      <c r="P33" s="181"/>
      <c r="Q33" s="181"/>
      <c r="R33" s="181"/>
      <c r="S33" s="181"/>
      <c r="T33" s="181"/>
      <c r="U33" s="181"/>
      <c r="V33" s="181"/>
      <c r="W33" s="181"/>
      <c r="X33" s="181"/>
      <c r="Y33" s="181"/>
      <c r="Z33" s="181"/>
      <c r="AA33" s="181"/>
      <c r="AB33" s="181"/>
      <c r="AC33" s="181"/>
      <c r="AD33" s="181"/>
      <c r="AE33" s="181"/>
      <c r="AF33" s="181"/>
      <c r="AG33" s="181"/>
      <c r="AH33" s="181"/>
      <c r="AI33" s="181"/>
      <c r="AJ33" s="181"/>
      <c r="AK33" s="181"/>
      <c r="AL33" s="181"/>
      <c r="AM33" s="181"/>
      <c r="AN33" s="181"/>
      <c r="AO33" s="181"/>
      <c r="AP33" s="131"/>
      <c r="AQ33" s="131"/>
      <c r="AR33" s="131"/>
      <c r="AS33" s="131"/>
      <c r="AT33" s="181"/>
      <c r="AU33" s="181"/>
      <c r="AV33" s="181"/>
      <c r="AW33" s="181"/>
      <c r="AX33" s="6"/>
      <c r="AY33" s="6"/>
      <c r="AZ33" s="6"/>
      <c r="BA33" s="6"/>
      <c r="BB33" s="74"/>
    </row>
    <row r="34" spans="1:60" ht="34.9" customHeight="1">
      <c r="A34" s="124"/>
      <c r="B34" s="124"/>
      <c r="C34" s="124"/>
      <c r="D34" s="200"/>
      <c r="E34" s="450" t="s">
        <v>7628</v>
      </c>
      <c r="F34" s="450"/>
      <c r="G34" s="450"/>
      <c r="H34" s="450"/>
      <c r="I34" s="450"/>
      <c r="J34" s="450"/>
      <c r="K34" s="450"/>
      <c r="L34" s="450"/>
      <c r="M34" s="450"/>
      <c r="N34" s="450"/>
      <c r="O34" s="450"/>
      <c r="P34" s="450"/>
      <c r="Q34" s="450"/>
      <c r="R34" s="450"/>
      <c r="S34" s="450"/>
      <c r="T34" s="450"/>
      <c r="U34" s="450"/>
      <c r="V34" s="450"/>
      <c r="W34" s="450"/>
      <c r="X34" s="450"/>
      <c r="Y34" s="450"/>
      <c r="Z34" s="450"/>
      <c r="AA34" s="450"/>
      <c r="AB34" s="450"/>
      <c r="AC34" s="450"/>
      <c r="AD34" s="450"/>
      <c r="AE34" s="450"/>
      <c r="AF34" s="450"/>
      <c r="AG34" s="450"/>
      <c r="AH34" s="450"/>
      <c r="AI34" s="450"/>
      <c r="AJ34" s="450"/>
      <c r="AK34" s="450"/>
      <c r="AL34" s="450"/>
      <c r="AM34" s="450"/>
      <c r="AN34" s="450"/>
      <c r="AO34" s="450"/>
      <c r="AP34" s="450"/>
      <c r="AQ34" s="450"/>
      <c r="AR34" s="450"/>
      <c r="AS34" s="450"/>
      <c r="AT34" s="450"/>
      <c r="AU34" s="450"/>
      <c r="AV34" s="450"/>
      <c r="AW34" s="450"/>
      <c r="AX34" s="124"/>
      <c r="AY34" s="124"/>
      <c r="AZ34" s="124"/>
      <c r="BA34" s="124"/>
      <c r="BB34" s="74"/>
    </row>
    <row r="35" spans="1:60" ht="3.75" customHeight="1">
      <c r="A35" s="6"/>
      <c r="B35" s="6"/>
      <c r="C35" s="6"/>
      <c r="D35" s="199"/>
      <c r="E35" s="123"/>
      <c r="F35" s="199"/>
      <c r="G35" s="199"/>
      <c r="H35" s="6"/>
      <c r="I35" s="181"/>
      <c r="J35" s="181"/>
      <c r="K35" s="181"/>
      <c r="L35" s="181"/>
      <c r="M35" s="181"/>
      <c r="N35" s="181"/>
      <c r="O35" s="181"/>
      <c r="P35" s="181"/>
      <c r="Q35" s="181"/>
      <c r="R35" s="181"/>
      <c r="S35" s="181"/>
      <c r="T35" s="181"/>
      <c r="U35" s="181"/>
      <c r="V35" s="181"/>
      <c r="W35" s="181"/>
      <c r="X35" s="181"/>
      <c r="Y35" s="181"/>
      <c r="Z35" s="181"/>
      <c r="AA35" s="181"/>
      <c r="AB35" s="181"/>
      <c r="AC35" s="181"/>
      <c r="AD35" s="181"/>
      <c r="AE35" s="181"/>
      <c r="AF35" s="181"/>
      <c r="AG35" s="181"/>
      <c r="AH35" s="181"/>
      <c r="AI35" s="181"/>
      <c r="AJ35" s="181"/>
      <c r="AK35" s="181"/>
      <c r="AL35" s="181"/>
      <c r="AM35" s="181"/>
      <c r="AN35" s="181"/>
      <c r="AO35" s="181"/>
      <c r="AP35" s="131"/>
      <c r="AQ35" s="131"/>
      <c r="AR35" s="131"/>
      <c r="AS35" s="131"/>
      <c r="AT35" s="181"/>
      <c r="AU35" s="181"/>
      <c r="AV35" s="181"/>
      <c r="AW35" s="181"/>
      <c r="AX35" s="6"/>
      <c r="AY35" s="6"/>
      <c r="AZ35" s="6"/>
      <c r="BA35" s="6"/>
      <c r="BB35" s="74"/>
    </row>
    <row r="36" spans="1:60" ht="35.65" customHeight="1">
      <c r="A36" s="6"/>
      <c r="B36" s="6"/>
      <c r="C36" s="6"/>
      <c r="D36" s="6"/>
      <c r="E36" s="529" t="s">
        <v>7542</v>
      </c>
      <c r="F36" s="530"/>
      <c r="G36" s="530"/>
      <c r="H36" s="530"/>
      <c r="I36" s="530"/>
      <c r="J36" s="530"/>
      <c r="K36" s="530"/>
      <c r="L36" s="530"/>
      <c r="M36" s="530"/>
      <c r="N36" s="530"/>
      <c r="O36" s="531"/>
      <c r="P36" s="526" t="s">
        <v>7543</v>
      </c>
      <c r="Q36" s="527"/>
      <c r="R36" s="527"/>
      <c r="S36" s="527"/>
      <c r="T36" s="527"/>
      <c r="U36" s="527"/>
      <c r="V36" s="528"/>
      <c r="W36" s="519" t="s">
        <v>7525</v>
      </c>
      <c r="X36" s="520"/>
      <c r="Y36" s="520"/>
      <c r="Z36" s="520"/>
      <c r="AA36" s="520"/>
      <c r="AB36" s="520"/>
      <c r="AC36" s="521"/>
      <c r="AD36" s="519" t="s">
        <v>7527</v>
      </c>
      <c r="AE36" s="520"/>
      <c r="AF36" s="520"/>
      <c r="AG36" s="520"/>
      <c r="AH36" s="520"/>
      <c r="AI36" s="520"/>
      <c r="AJ36" s="521"/>
      <c r="AK36" s="519" t="s">
        <v>7544</v>
      </c>
      <c r="AL36" s="520"/>
      <c r="AM36" s="520"/>
      <c r="AN36" s="520"/>
      <c r="AO36" s="520"/>
      <c r="AP36" s="520"/>
      <c r="AQ36" s="521"/>
      <c r="AR36" s="526" t="s">
        <v>7545</v>
      </c>
      <c r="AS36" s="527"/>
      <c r="AT36" s="527"/>
      <c r="AU36" s="527"/>
      <c r="AV36" s="527"/>
      <c r="AW36" s="527"/>
      <c r="AX36" s="528"/>
      <c r="AY36" s="6"/>
      <c r="AZ36" s="6"/>
      <c r="BA36" s="6"/>
      <c r="BB36" s="74"/>
    </row>
    <row r="37" spans="1:60">
      <c r="A37" s="6"/>
      <c r="B37" s="6"/>
      <c r="C37" s="6"/>
      <c r="D37" s="6"/>
      <c r="E37" s="201" t="s">
        <v>5923</v>
      </c>
      <c r="F37" s="202"/>
      <c r="G37" s="202"/>
      <c r="H37" s="202"/>
      <c r="I37" s="202"/>
      <c r="J37" s="203"/>
      <c r="K37" s="203"/>
      <c r="L37" s="203"/>
      <c r="M37" s="202"/>
      <c r="N37" s="202"/>
      <c r="O37" s="204"/>
      <c r="P37" s="501"/>
      <c r="Q37" s="502"/>
      <c r="R37" s="502"/>
      <c r="S37" s="502"/>
      <c r="T37" s="502"/>
      <c r="U37" s="502"/>
      <c r="V37" s="503"/>
      <c r="W37" s="501"/>
      <c r="X37" s="502"/>
      <c r="Y37" s="502"/>
      <c r="Z37" s="502"/>
      <c r="AA37" s="502"/>
      <c r="AB37" s="502"/>
      <c r="AC37" s="503"/>
      <c r="AD37" s="501"/>
      <c r="AE37" s="502"/>
      <c r="AF37" s="502"/>
      <c r="AG37" s="502"/>
      <c r="AH37" s="502"/>
      <c r="AI37" s="502"/>
      <c r="AJ37" s="503"/>
      <c r="AK37" s="501"/>
      <c r="AL37" s="502"/>
      <c r="AM37" s="502"/>
      <c r="AN37" s="502"/>
      <c r="AO37" s="502"/>
      <c r="AP37" s="502"/>
      <c r="AQ37" s="503"/>
      <c r="AR37" s="501"/>
      <c r="AS37" s="502"/>
      <c r="AT37" s="502"/>
      <c r="AU37" s="502"/>
      <c r="AV37" s="502"/>
      <c r="AW37" s="502"/>
      <c r="AX37" s="503"/>
      <c r="AY37" s="6"/>
      <c r="AZ37" s="6"/>
      <c r="BA37" s="6"/>
      <c r="BB37" s="74"/>
      <c r="BC37">
        <f>IF(P37="〇",1,0)</f>
        <v>0</v>
      </c>
      <c r="BD37">
        <f>IF(W37="〇",1,0)</f>
        <v>0</v>
      </c>
      <c r="BE37">
        <f>IF(AD37="〇",1,0)</f>
        <v>0</v>
      </c>
      <c r="BF37">
        <f>IF(AK37="〇",1,0)</f>
        <v>0</v>
      </c>
      <c r="BG37">
        <f>IF(AR37="〇",1,0)</f>
        <v>0</v>
      </c>
      <c r="BH37">
        <f>IF(SUM(BC37:BG39)&gt;0,1,-1)</f>
        <v>-1</v>
      </c>
    </row>
    <row r="38" spans="1:60" ht="17.649999999999999" customHeight="1">
      <c r="A38" s="6"/>
      <c r="B38" s="6"/>
      <c r="C38" s="6"/>
      <c r="D38" s="6"/>
      <c r="E38" s="201" t="s">
        <v>5927</v>
      </c>
      <c r="F38" s="202"/>
      <c r="G38" s="202"/>
      <c r="H38" s="202"/>
      <c r="I38" s="202"/>
      <c r="J38" s="203"/>
      <c r="K38" s="203"/>
      <c r="L38" s="203"/>
      <c r="M38" s="202"/>
      <c r="N38" s="202"/>
      <c r="O38" s="204"/>
      <c r="P38" s="501"/>
      <c r="Q38" s="502"/>
      <c r="R38" s="502"/>
      <c r="S38" s="502"/>
      <c r="T38" s="502"/>
      <c r="U38" s="502"/>
      <c r="V38" s="503"/>
      <c r="W38" s="501"/>
      <c r="X38" s="502"/>
      <c r="Y38" s="502"/>
      <c r="Z38" s="502"/>
      <c r="AA38" s="502"/>
      <c r="AB38" s="502"/>
      <c r="AC38" s="503"/>
      <c r="AD38" s="501"/>
      <c r="AE38" s="502"/>
      <c r="AF38" s="502"/>
      <c r="AG38" s="502"/>
      <c r="AH38" s="502"/>
      <c r="AI38" s="502"/>
      <c r="AJ38" s="503"/>
      <c r="AK38" s="501"/>
      <c r="AL38" s="502"/>
      <c r="AM38" s="502"/>
      <c r="AN38" s="502"/>
      <c r="AO38" s="502"/>
      <c r="AP38" s="502"/>
      <c r="AQ38" s="503"/>
      <c r="AR38" s="501"/>
      <c r="AS38" s="502"/>
      <c r="AT38" s="502"/>
      <c r="AU38" s="502"/>
      <c r="AV38" s="502"/>
      <c r="AW38" s="502"/>
      <c r="AX38" s="503"/>
      <c r="AY38" s="6"/>
      <c r="AZ38" s="6"/>
      <c r="BA38" s="6"/>
      <c r="BB38" s="74"/>
      <c r="BC38">
        <f t="shared" ref="BC38:BC39" si="2">IF(P38="〇",1,0)</f>
        <v>0</v>
      </c>
      <c r="BD38">
        <f t="shared" ref="BD38:BD39" si="3">IF(W38="〇",1,0)</f>
        <v>0</v>
      </c>
      <c r="BE38">
        <f t="shared" ref="BE38:BE39" si="4">IF(AD38="〇",1,0)</f>
        <v>0</v>
      </c>
      <c r="BF38">
        <f t="shared" ref="BF38:BF39" si="5">IF(AK38="〇",1,0)</f>
        <v>0</v>
      </c>
      <c r="BG38">
        <f t="shared" ref="BG38:BG39" si="6">IF(AR38="〇",1,0)</f>
        <v>0</v>
      </c>
    </row>
    <row r="39" spans="1:60" ht="17.649999999999999" customHeight="1">
      <c r="A39" s="6"/>
      <c r="B39" s="6"/>
      <c r="C39" s="6"/>
      <c r="D39" s="6"/>
      <c r="E39" s="201" t="s">
        <v>5940</v>
      </c>
      <c r="F39" s="202"/>
      <c r="G39" s="202"/>
      <c r="H39" s="202"/>
      <c r="I39" s="202"/>
      <c r="J39" s="203"/>
      <c r="K39" s="203"/>
      <c r="L39" s="203"/>
      <c r="M39" s="202"/>
      <c r="N39" s="202"/>
      <c r="O39" s="204"/>
      <c r="P39" s="501"/>
      <c r="Q39" s="502"/>
      <c r="R39" s="502"/>
      <c r="S39" s="502"/>
      <c r="T39" s="502"/>
      <c r="U39" s="502"/>
      <c r="V39" s="503"/>
      <c r="W39" s="501"/>
      <c r="X39" s="502"/>
      <c r="Y39" s="502"/>
      <c r="Z39" s="502"/>
      <c r="AA39" s="502"/>
      <c r="AB39" s="502"/>
      <c r="AC39" s="503"/>
      <c r="AD39" s="501"/>
      <c r="AE39" s="502"/>
      <c r="AF39" s="502"/>
      <c r="AG39" s="502"/>
      <c r="AH39" s="502"/>
      <c r="AI39" s="502"/>
      <c r="AJ39" s="503"/>
      <c r="AK39" s="501"/>
      <c r="AL39" s="502"/>
      <c r="AM39" s="502"/>
      <c r="AN39" s="502"/>
      <c r="AO39" s="502"/>
      <c r="AP39" s="502"/>
      <c r="AQ39" s="503"/>
      <c r="AR39" s="501"/>
      <c r="AS39" s="502"/>
      <c r="AT39" s="502"/>
      <c r="AU39" s="502"/>
      <c r="AV39" s="502"/>
      <c r="AW39" s="502"/>
      <c r="AX39" s="503"/>
      <c r="AY39" s="6"/>
      <c r="AZ39" s="6"/>
      <c r="BA39" s="6"/>
      <c r="BC39">
        <f t="shared" si="2"/>
        <v>0</v>
      </c>
      <c r="BD39">
        <f t="shared" si="3"/>
        <v>0</v>
      </c>
      <c r="BE39">
        <f t="shared" si="4"/>
        <v>0</v>
      </c>
      <c r="BF39">
        <f t="shared" si="5"/>
        <v>0</v>
      </c>
      <c r="BG39">
        <f t="shared" si="6"/>
        <v>0</v>
      </c>
    </row>
    <row r="40" spans="1:60">
      <c r="A40" s="6"/>
      <c r="B40" s="6"/>
      <c r="C40" s="6"/>
      <c r="D40" s="6"/>
      <c r="E40" s="131"/>
      <c r="F40" s="131"/>
      <c r="G40" s="131"/>
      <c r="H40" s="131"/>
      <c r="I40" s="131"/>
      <c r="J40" s="205"/>
      <c r="K40" s="205"/>
      <c r="L40" s="205"/>
      <c r="M40" s="131"/>
      <c r="N40" s="131"/>
      <c r="O40" s="131"/>
      <c r="P40" s="131"/>
      <c r="Q40" s="131"/>
      <c r="R40" s="131"/>
      <c r="S40" s="205"/>
      <c r="T40" s="205"/>
      <c r="U40" s="205"/>
      <c r="V40" s="131"/>
      <c r="W40" s="131"/>
      <c r="X40" s="131"/>
      <c r="Y40" s="131"/>
      <c r="Z40" s="131"/>
      <c r="AA40" s="131"/>
      <c r="AB40" s="205"/>
      <c r="AC40" s="205"/>
      <c r="AD40" s="205"/>
      <c r="AE40" s="131"/>
      <c r="AF40" s="131"/>
      <c r="AG40" s="131"/>
      <c r="AH40" s="131"/>
      <c r="AI40" s="131"/>
      <c r="AJ40" s="131"/>
      <c r="AK40" s="205"/>
      <c r="AL40" s="205"/>
      <c r="AM40" s="205"/>
      <c r="AN40" s="131"/>
      <c r="AO40" s="131"/>
      <c r="AP40" s="131"/>
      <c r="AQ40" s="131"/>
      <c r="AR40" s="131"/>
      <c r="AS40" s="131"/>
      <c r="AT40" s="205"/>
      <c r="AU40" s="205"/>
      <c r="AV40" s="205"/>
      <c r="AW40" s="131"/>
      <c r="AX40" s="6"/>
      <c r="AY40" s="6"/>
      <c r="AZ40" s="6"/>
      <c r="BA40" s="6"/>
    </row>
    <row r="41" spans="1:60" ht="17.649999999999999" customHeight="1">
      <c r="E41" s="323" t="s">
        <v>7657</v>
      </c>
      <c r="F41" s="340"/>
      <c r="G41" s="324"/>
      <c r="H41" s="343" t="s">
        <v>7658</v>
      </c>
      <c r="I41" s="344"/>
      <c r="J41" s="344"/>
      <c r="K41" s="344"/>
      <c r="L41" s="345"/>
      <c r="M41" s="523" t="str">
        <f>IF(BD27=-1,"未回答","回答済")</f>
        <v>未回答</v>
      </c>
      <c r="N41" s="524"/>
      <c r="O41" s="524"/>
      <c r="P41" s="525"/>
      <c r="BB41" s="6"/>
      <c r="BC41">
        <f>IF(AND(M41="回答済",M42="回答済"),1,0)</f>
        <v>0</v>
      </c>
    </row>
    <row r="42" spans="1:60" ht="17.649999999999999" customHeight="1">
      <c r="E42" s="327"/>
      <c r="F42" s="342"/>
      <c r="G42" s="328"/>
      <c r="H42" s="343" t="s">
        <v>7659</v>
      </c>
      <c r="I42" s="344"/>
      <c r="J42" s="344"/>
      <c r="K42" s="344"/>
      <c r="L42" s="345"/>
      <c r="M42" s="523" t="str">
        <f>IF(BH37=-1,"未回答","回答済")</f>
        <v>未回答</v>
      </c>
      <c r="N42" s="524"/>
      <c r="O42" s="524"/>
      <c r="P42" s="525"/>
      <c r="BB42" s="6"/>
    </row>
    <row r="43" spans="1:60" ht="18.75" customHeight="1">
      <c r="BB43" s="6"/>
    </row>
    <row r="44" spans="1:60">
      <c r="D44" s="338" t="str">
        <f>IF(BC41=1,"調査は以上で全て終了です。御協力ありがとうございました。
記入漏れがないことを確認の上、Eメールに添付して1ページ目の回答送付先まで送信いただきますよう御協力をお願い致します。","未回答の項目があります。
記入漏れがないことをご確認ください。")</f>
        <v>未回答の項目があります。
記入漏れがないことをご確認ください。</v>
      </c>
      <c r="E44" s="338"/>
      <c r="F44" s="338"/>
      <c r="G44" s="338"/>
      <c r="H44" s="338"/>
      <c r="I44" s="338"/>
      <c r="J44" s="338"/>
      <c r="K44" s="338"/>
      <c r="L44" s="338"/>
      <c r="M44" s="338"/>
      <c r="N44" s="338"/>
      <c r="O44" s="338"/>
      <c r="P44" s="338"/>
      <c r="Q44" s="338"/>
      <c r="R44" s="338"/>
      <c r="S44" s="338"/>
      <c r="T44" s="338"/>
      <c r="U44" s="338"/>
      <c r="V44" s="338"/>
      <c r="W44" s="338"/>
      <c r="X44" s="338"/>
      <c r="Y44" s="338"/>
      <c r="Z44" s="338"/>
      <c r="AA44" s="338"/>
      <c r="AB44" s="338"/>
      <c r="AC44" s="338"/>
      <c r="AD44" s="338"/>
      <c r="AE44" s="338"/>
      <c r="AF44" s="338"/>
      <c r="AG44" s="338"/>
      <c r="AH44" s="338"/>
      <c r="AI44" s="338"/>
      <c r="AJ44" s="338"/>
      <c r="AK44" s="338"/>
      <c r="AL44" s="338"/>
      <c r="AM44" s="338"/>
      <c r="AN44" s="338"/>
      <c r="AO44" s="338"/>
      <c r="AP44" s="338"/>
      <c r="AQ44" s="338"/>
      <c r="AR44" s="338"/>
      <c r="AS44" s="338"/>
      <c r="AT44" s="338"/>
      <c r="AU44" s="338"/>
      <c r="AV44" s="338"/>
      <c r="AW44" s="338"/>
      <c r="AX44" s="338"/>
      <c r="AY44" s="338"/>
      <c r="AZ44" s="338"/>
      <c r="BA44" s="338"/>
      <c r="BB44" s="6"/>
    </row>
    <row r="45" spans="1:60">
      <c r="D45" s="338"/>
      <c r="E45" s="338"/>
      <c r="F45" s="338"/>
      <c r="G45" s="338"/>
      <c r="H45" s="338"/>
      <c r="I45" s="338"/>
      <c r="J45" s="338"/>
      <c r="K45" s="338"/>
      <c r="L45" s="338"/>
      <c r="M45" s="338"/>
      <c r="N45" s="338"/>
      <c r="O45" s="338"/>
      <c r="P45" s="338"/>
      <c r="Q45" s="338"/>
      <c r="R45" s="338"/>
      <c r="S45" s="338"/>
      <c r="T45" s="338"/>
      <c r="U45" s="338"/>
      <c r="V45" s="338"/>
      <c r="W45" s="338"/>
      <c r="X45" s="338"/>
      <c r="Y45" s="338"/>
      <c r="Z45" s="338"/>
      <c r="AA45" s="338"/>
      <c r="AB45" s="338"/>
      <c r="AC45" s="338"/>
      <c r="AD45" s="338"/>
      <c r="AE45" s="338"/>
      <c r="AF45" s="338"/>
      <c r="AG45" s="338"/>
      <c r="AH45" s="338"/>
      <c r="AI45" s="338"/>
      <c r="AJ45" s="338"/>
      <c r="AK45" s="338"/>
      <c r="AL45" s="338"/>
      <c r="AM45" s="338"/>
      <c r="AN45" s="338"/>
      <c r="AO45" s="338"/>
      <c r="AP45" s="338"/>
      <c r="AQ45" s="338"/>
      <c r="AR45" s="338"/>
      <c r="AS45" s="338"/>
      <c r="AT45" s="338"/>
      <c r="AU45" s="338"/>
      <c r="AV45" s="338"/>
      <c r="AW45" s="338"/>
      <c r="AX45" s="338"/>
      <c r="AY45" s="338"/>
      <c r="AZ45" s="338"/>
      <c r="BA45" s="338"/>
      <c r="BB45" s="6"/>
    </row>
    <row r="46" spans="1:60" ht="19.899999999999999" customHeight="1">
      <c r="BB46" s="124"/>
    </row>
    <row r="47" spans="1:60">
      <c r="BB47" s="6"/>
    </row>
    <row r="48" spans="1:60">
      <c r="I48" s="234"/>
      <c r="J48" s="234"/>
      <c r="K48" s="234"/>
      <c r="L48" s="234"/>
      <c r="M48" s="234"/>
      <c r="N48" s="233"/>
      <c r="O48" s="233"/>
      <c r="P48" s="233"/>
      <c r="Q48" s="339"/>
      <c r="R48" s="339"/>
      <c r="S48" s="339"/>
      <c r="T48" s="339"/>
      <c r="BB48" s="6"/>
    </row>
    <row r="49" spans="9:54">
      <c r="I49" s="234"/>
      <c r="J49" s="234"/>
      <c r="K49" s="234"/>
      <c r="L49" s="233"/>
      <c r="M49" s="233"/>
      <c r="N49" s="233"/>
      <c r="O49" s="233"/>
      <c r="P49" s="233"/>
      <c r="Q49" s="339"/>
      <c r="R49" s="339"/>
      <c r="S49" s="339"/>
      <c r="T49" s="339"/>
      <c r="BB49" s="6"/>
    </row>
    <row r="50" spans="9:54">
      <c r="BB50" s="6"/>
    </row>
    <row r="51" spans="9:54">
      <c r="BB51" s="6"/>
    </row>
    <row r="52" spans="9:54">
      <c r="BB52" s="6"/>
    </row>
    <row r="53" spans="9:54">
      <c r="BB53" s="6"/>
    </row>
    <row r="54" spans="9:54">
      <c r="BB54" s="6"/>
    </row>
    <row r="55" spans="9:54">
      <c r="BB55" s="6"/>
    </row>
    <row r="56" spans="9:54">
      <c r="BB56" s="6"/>
    </row>
    <row r="57" spans="9:54">
      <c r="BB57" s="6"/>
    </row>
    <row r="58" spans="9:54">
      <c r="BB58" s="6"/>
    </row>
    <row r="59" spans="9:54">
      <c r="BB59" s="6"/>
    </row>
    <row r="60" spans="9:54">
      <c r="BB60" s="6"/>
    </row>
    <row r="61" spans="9:54">
      <c r="BB61" s="6"/>
    </row>
    <row r="62" spans="9:54">
      <c r="BB62" s="6"/>
    </row>
    <row r="63" spans="9:54">
      <c r="BB63" s="6"/>
    </row>
    <row r="64" spans="9:54">
      <c r="BB64" s="6"/>
    </row>
    <row r="65" spans="54:54">
      <c r="BB65" s="6"/>
    </row>
    <row r="66" spans="54:54" ht="17.649999999999999" customHeight="1">
      <c r="BB66" s="6"/>
    </row>
    <row r="67" spans="54:54">
      <c r="BB67" s="6"/>
    </row>
    <row r="68" spans="54:54">
      <c r="BB68" s="6"/>
    </row>
    <row r="69" spans="54:54">
      <c r="BB69" s="6"/>
    </row>
    <row r="70" spans="54:54">
      <c r="BB70" s="6"/>
    </row>
    <row r="71" spans="54:54" ht="20.25" customHeight="1">
      <c r="BB71" s="6"/>
    </row>
    <row r="72" spans="54:54">
      <c r="BB72" s="6"/>
    </row>
    <row r="73" spans="54:54" ht="19.899999999999999" customHeight="1">
      <c r="BB73" s="6"/>
    </row>
    <row r="74" spans="54:54" ht="19.899999999999999" customHeight="1">
      <c r="BB74" s="6"/>
    </row>
    <row r="75" spans="54:54">
      <c r="BB75" s="6"/>
    </row>
    <row r="76" spans="54:54" ht="17.649999999999999" customHeight="1">
      <c r="BB76" s="6"/>
    </row>
    <row r="77" spans="54:54">
      <c r="BB77" s="6"/>
    </row>
    <row r="78" spans="54:54">
      <c r="BB78"/>
    </row>
    <row r="79" spans="54:54">
      <c r="BB79"/>
    </row>
    <row r="80" spans="54:54">
      <c r="BB80"/>
    </row>
    <row r="81" spans="54:54">
      <c r="BB81"/>
    </row>
    <row r="82" spans="54:54">
      <c r="BB82"/>
    </row>
    <row r="83" spans="54:54">
      <c r="BB83"/>
    </row>
    <row r="84" spans="54:54">
      <c r="BB84" s="6"/>
    </row>
    <row r="85" spans="54:54">
      <c r="BB85" s="6"/>
    </row>
    <row r="86" spans="54:54">
      <c r="BB86" s="6"/>
    </row>
    <row r="87" spans="54:54">
      <c r="BB87" s="6"/>
    </row>
    <row r="88" spans="54:54">
      <c r="BB88" s="6"/>
    </row>
    <row r="89" spans="54:54">
      <c r="BB89" s="6"/>
    </row>
    <row r="90" spans="54:54">
      <c r="BB90" s="6"/>
    </row>
    <row r="91" spans="54:54">
      <c r="BB91" s="6"/>
    </row>
    <row r="92" spans="54:54">
      <c r="BB92" s="6"/>
    </row>
    <row r="93" spans="54:54">
      <c r="BB93" s="6"/>
    </row>
    <row r="94" spans="54:54">
      <c r="BB94" s="6"/>
    </row>
    <row r="95" spans="54:54">
      <c r="BB95" s="6"/>
    </row>
    <row r="96" spans="54:54">
      <c r="BB96" s="6"/>
    </row>
    <row r="97" spans="54:54">
      <c r="BB97" s="6"/>
    </row>
    <row r="98" spans="54:54" ht="17.649999999999999" customHeight="1">
      <c r="BB98" s="6"/>
    </row>
    <row r="99" spans="54:54">
      <c r="BB99" s="6"/>
    </row>
    <row r="100" spans="54:54">
      <c r="BB100" s="6"/>
    </row>
    <row r="101" spans="54:54">
      <c r="BB101" s="6"/>
    </row>
    <row r="102" spans="54:54">
      <c r="BB102" s="6"/>
    </row>
    <row r="103" spans="54:54">
      <c r="BB103" s="6"/>
    </row>
    <row r="104" spans="54:54">
      <c r="BB104" s="6"/>
    </row>
    <row r="105" spans="54:54">
      <c r="BB105" s="6"/>
    </row>
    <row r="106" spans="54:54">
      <c r="BB106" s="6"/>
    </row>
    <row r="107" spans="54:54">
      <c r="BB107" s="6"/>
    </row>
    <row r="108" spans="54:54">
      <c r="BB108" s="6"/>
    </row>
    <row r="109" spans="54:54">
      <c r="BB109" s="6"/>
    </row>
    <row r="110" spans="54:54">
      <c r="BB110" s="6"/>
    </row>
    <row r="111" spans="54:54">
      <c r="BB111" s="6"/>
    </row>
    <row r="112" spans="54:54" ht="17.649999999999999" customHeight="1">
      <c r="BB112" s="6"/>
    </row>
    <row r="113" spans="54:54">
      <c r="BB113" s="6"/>
    </row>
    <row r="114" spans="54:54">
      <c r="BB114" s="6"/>
    </row>
    <row r="115" spans="54:54">
      <c r="BB115" s="6"/>
    </row>
    <row r="116" spans="54:54">
      <c r="BB116" s="6"/>
    </row>
    <row r="117" spans="54:54">
      <c r="BB117" s="6"/>
    </row>
    <row r="118" spans="54:54" ht="19.899999999999999" customHeight="1">
      <c r="BB118" s="12"/>
    </row>
    <row r="119" spans="54:54" ht="19.899999999999999" customHeight="1">
      <c r="BB119" s="12"/>
    </row>
    <row r="120" spans="54:54" ht="19.899999999999999" customHeight="1">
      <c r="BB120" s="12"/>
    </row>
    <row r="121" spans="54:54" ht="19.899999999999999" customHeight="1">
      <c r="BB121" s="12"/>
    </row>
    <row r="122" spans="54:54">
      <c r="BB122" s="12"/>
    </row>
    <row r="123" spans="54:54">
      <c r="BB123" s="12"/>
    </row>
    <row r="124" spans="54:54">
      <c r="BB124" s="6"/>
    </row>
    <row r="216" spans="1:29">
      <c r="A216" s="69" t="s">
        <v>5905</v>
      </c>
    </row>
    <row r="217" spans="1:29">
      <c r="A217" s="160">
        <f>$S27</f>
        <v>0</v>
      </c>
      <c r="B217" s="158">
        <f>$AA27</f>
        <v>0</v>
      </c>
      <c r="C217" s="158">
        <f>$AI27</f>
        <v>0</v>
      </c>
      <c r="D217" s="158">
        <f>$S28</f>
        <v>0</v>
      </c>
      <c r="E217" s="158">
        <f>$AA28</f>
        <v>0</v>
      </c>
      <c r="F217" s="158">
        <f>$AI28</f>
        <v>0</v>
      </c>
      <c r="G217" s="158">
        <f>$S29</f>
        <v>0</v>
      </c>
      <c r="H217" s="158">
        <f>$AA29</f>
        <v>0</v>
      </c>
      <c r="I217" s="158">
        <f>$AI29</f>
        <v>0</v>
      </c>
      <c r="J217" s="162">
        <f>$AQ27</f>
        <v>0</v>
      </c>
      <c r="K217" s="163">
        <f>$P37</f>
        <v>0</v>
      </c>
      <c r="L217" s="161">
        <f>$W37</f>
        <v>0</v>
      </c>
      <c r="M217" s="161">
        <f>$AD37</f>
        <v>0</v>
      </c>
      <c r="N217" s="161">
        <f>$AK37</f>
        <v>0</v>
      </c>
      <c r="O217" s="161">
        <f>$AR37</f>
        <v>0</v>
      </c>
      <c r="P217" s="161">
        <f>$P38</f>
        <v>0</v>
      </c>
      <c r="Q217" s="161">
        <f>$W38</f>
        <v>0</v>
      </c>
      <c r="R217" s="161">
        <f>$AD38</f>
        <v>0</v>
      </c>
      <c r="S217" s="161">
        <f>$AK38</f>
        <v>0</v>
      </c>
      <c r="T217" s="161">
        <f>$AR38</f>
        <v>0</v>
      </c>
      <c r="U217" s="161">
        <f>$P39</f>
        <v>0</v>
      </c>
      <c r="V217" s="161">
        <f>$W39</f>
        <v>0</v>
      </c>
      <c r="W217" s="161">
        <f>$AD39</f>
        <v>0</v>
      </c>
      <c r="X217" s="161">
        <f>$AK39</f>
        <v>0</v>
      </c>
      <c r="Y217" s="162">
        <f>$AR39</f>
        <v>0</v>
      </c>
      <c r="Z217" s="163" t="e">
        <f>#REF!</f>
        <v>#REF!</v>
      </c>
      <c r="AA217" s="161" t="e">
        <f>#REF!</f>
        <v>#REF!</v>
      </c>
      <c r="AB217" s="162" t="e">
        <f>#REF!</f>
        <v>#REF!</v>
      </c>
      <c r="AC217" s="69" t="s">
        <v>7546</v>
      </c>
    </row>
    <row r="304" spans="54:54">
      <c r="BB304" s="158" t="e">
        <f>#REF!</f>
        <v>#REF!</v>
      </c>
    </row>
  </sheetData>
  <sheetProtection algorithmName="SHA-512" hashValue="cT+xEd3spPG6Nb0Esf9oYvhlExn0wECx6k4hMVHz1C5moVk4A+psI/BoIRxGvFXClMEzZnKAisfjorbu8vdVlA==" saltValue="tSDt2jNwnXVGpafHY9LxYw==" spinCount="100000" sheet="1" objects="1" scenarios="1"/>
  <mergeCells count="62">
    <mergeCell ref="Q49:T49"/>
    <mergeCell ref="Q48:T48"/>
    <mergeCell ref="M41:P41"/>
    <mergeCell ref="M42:P42"/>
    <mergeCell ref="G31:AX31"/>
    <mergeCell ref="E34:AW34"/>
    <mergeCell ref="AR36:AX36"/>
    <mergeCell ref="P39:V39"/>
    <mergeCell ref="W39:AC39"/>
    <mergeCell ref="AD39:AJ39"/>
    <mergeCell ref="AK39:AQ39"/>
    <mergeCell ref="AR39:AX39"/>
    <mergeCell ref="E36:O36"/>
    <mergeCell ref="P36:V36"/>
    <mergeCell ref="W36:AC36"/>
    <mergeCell ref="AD36:AJ36"/>
    <mergeCell ref="AK36:AQ36"/>
    <mergeCell ref="S26:Z26"/>
    <mergeCell ref="AA26:AH26"/>
    <mergeCell ref="AI26:AP26"/>
    <mergeCell ref="AQ26:AX26"/>
    <mergeCell ref="G30:AX30"/>
    <mergeCell ref="G20:AX20"/>
    <mergeCell ref="G21:AX21"/>
    <mergeCell ref="G19:AX19"/>
    <mergeCell ref="D11:AY11"/>
    <mergeCell ref="G14:AX14"/>
    <mergeCell ref="G15:AX15"/>
    <mergeCell ref="G16:AX16"/>
    <mergeCell ref="G17:AX17"/>
    <mergeCell ref="W38:AC38"/>
    <mergeCell ref="AD38:AJ38"/>
    <mergeCell ref="AK38:AQ38"/>
    <mergeCell ref="AR38:AX38"/>
    <mergeCell ref="E24:AW24"/>
    <mergeCell ref="S27:Y27"/>
    <mergeCell ref="AA27:AG27"/>
    <mergeCell ref="AI27:AO27"/>
    <mergeCell ref="AQ27:AW29"/>
    <mergeCell ref="S28:Y28"/>
    <mergeCell ref="AA28:AG28"/>
    <mergeCell ref="AI28:AO28"/>
    <mergeCell ref="S29:Y29"/>
    <mergeCell ref="AA29:AG29"/>
    <mergeCell ref="AI29:AO29"/>
    <mergeCell ref="E26:R26"/>
    <mergeCell ref="E41:G42"/>
    <mergeCell ref="H41:L41"/>
    <mergeCell ref="H42:L42"/>
    <mergeCell ref="D44:BA45"/>
    <mergeCell ref="E2:AX2"/>
    <mergeCell ref="F3:AX3"/>
    <mergeCell ref="F4:AX4"/>
    <mergeCell ref="F5:AX5"/>
    <mergeCell ref="G18:AX18"/>
    <mergeCell ref="E9:AX9"/>
    <mergeCell ref="P37:V37"/>
    <mergeCell ref="W37:AC37"/>
    <mergeCell ref="AD37:AJ37"/>
    <mergeCell ref="AK37:AQ37"/>
    <mergeCell ref="AR37:AX37"/>
    <mergeCell ref="P38:V38"/>
  </mergeCells>
  <phoneticPr fontId="3"/>
  <dataValidations count="2">
    <dataValidation type="whole" allowBlank="1" showInputMessage="1" showErrorMessage="1" sqref="S27:Y29 AA27:AG29" xr:uid="{00000000-0002-0000-0300-000000000000}">
      <formula1>0</formula1>
      <formula2>999999999</formula2>
    </dataValidation>
    <dataValidation type="list" allowBlank="1" showInputMessage="1" showErrorMessage="1" sqref="AK37:AK39 AD37:AD39 W37:W39 P37:P39 AR37:AR39" xr:uid="{00000000-0002-0000-0300-000001000000}">
      <formula1>"〇"</formula1>
    </dataValidation>
  </dataValidations>
  <pageMargins left="0.70866141732283472" right="0.70866141732283472" top="0.74803149606299213" bottom="0.74803149606299213" header="0.31496062992125984" footer="0.31496062992125984"/>
  <pageSetup paperSize="9" scale="58" fitToHeight="0" orientation="portrait" r:id="rId1"/>
  <rowBreaks count="1" manualBreakCount="1">
    <brk id="108" max="53" man="1"/>
  </rowBreaks>
  <extLst>
    <ext xmlns:x14="http://schemas.microsoft.com/office/spreadsheetml/2009/9/main" uri="{78C0D931-6437-407d-A8EE-F0AAD7539E65}">
      <x14:conditionalFormattings>
        <x14:conditionalFormatting xmlns:xm="http://schemas.microsoft.com/office/excel/2006/main">
          <x14:cfRule type="expression" priority="1" id="{71556EFF-2BBF-419C-89D5-B2FE9E02F302}">
            <xm:f>'【Ⅰ～Ⅱ】全員回答'!$BC$67=0</xm:f>
            <x14:dxf>
              <fill>
                <patternFill>
                  <bgColor theme="0" tint="-0.24994659260841701"/>
                </patternFill>
              </fill>
            </x14:dxf>
          </x14:cfRule>
          <xm:sqref>A8:BB40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B406"/>
  <sheetViews>
    <sheetView showGridLines="0" view="pageBreakPreview" zoomScaleNormal="100" zoomScaleSheetLayoutView="100" workbookViewId="0"/>
  </sheetViews>
  <sheetFormatPr defaultRowHeight="18.75"/>
  <cols>
    <col min="1" max="53" width="2.5" style="69" customWidth="1"/>
    <col min="54" max="54" width="2.625" style="69" customWidth="1"/>
  </cols>
  <sheetData>
    <row r="1" spans="3:53" ht="19.5" thickBot="1">
      <c r="E1" s="89"/>
    </row>
    <row r="2" spans="3:53" ht="34.9" customHeight="1">
      <c r="D2" s="90"/>
      <c r="E2" s="352" t="s">
        <v>7607</v>
      </c>
      <c r="F2" s="352"/>
      <c r="G2" s="352"/>
      <c r="H2" s="352"/>
      <c r="I2" s="352"/>
      <c r="J2" s="352"/>
      <c r="K2" s="352"/>
      <c r="L2" s="352"/>
      <c r="M2" s="352"/>
      <c r="N2" s="352"/>
      <c r="O2" s="352"/>
      <c r="P2" s="352"/>
      <c r="Q2" s="352"/>
      <c r="R2" s="352"/>
      <c r="S2" s="352"/>
      <c r="T2" s="352"/>
      <c r="U2" s="352"/>
      <c r="V2" s="352"/>
      <c r="W2" s="352"/>
      <c r="X2" s="352"/>
      <c r="Y2" s="352"/>
      <c r="Z2" s="352"/>
      <c r="AA2" s="352"/>
      <c r="AB2" s="352"/>
      <c r="AC2" s="352"/>
      <c r="AD2" s="352"/>
      <c r="AE2" s="352"/>
      <c r="AF2" s="352"/>
      <c r="AG2" s="352"/>
      <c r="AH2" s="352"/>
      <c r="AI2" s="352"/>
      <c r="AJ2" s="352"/>
      <c r="AK2" s="352"/>
      <c r="AL2" s="352"/>
      <c r="AM2" s="352"/>
      <c r="AN2" s="352"/>
      <c r="AO2" s="352"/>
      <c r="AP2" s="352"/>
      <c r="AQ2" s="352"/>
      <c r="AR2" s="352"/>
      <c r="AS2" s="352"/>
      <c r="AT2" s="352"/>
      <c r="AU2" s="352"/>
      <c r="AV2" s="352"/>
      <c r="AW2" s="352"/>
      <c r="AX2" s="352"/>
      <c r="AY2" s="91"/>
    </row>
    <row r="3" spans="3:53" ht="54" customHeight="1">
      <c r="D3" s="92"/>
      <c r="E3" s="93" t="s">
        <v>5883</v>
      </c>
      <c r="F3" s="353" t="s">
        <v>7605</v>
      </c>
      <c r="G3" s="353"/>
      <c r="H3" s="353"/>
      <c r="I3" s="353"/>
      <c r="J3" s="353"/>
      <c r="K3" s="353"/>
      <c r="L3" s="353"/>
      <c r="M3" s="353"/>
      <c r="N3" s="353"/>
      <c r="O3" s="353"/>
      <c r="P3" s="353"/>
      <c r="Q3" s="353"/>
      <c r="R3" s="353"/>
      <c r="S3" s="353"/>
      <c r="T3" s="353"/>
      <c r="U3" s="353"/>
      <c r="V3" s="353"/>
      <c r="W3" s="353"/>
      <c r="X3" s="353"/>
      <c r="Y3" s="353"/>
      <c r="Z3" s="353"/>
      <c r="AA3" s="353"/>
      <c r="AB3" s="353"/>
      <c r="AC3" s="353"/>
      <c r="AD3" s="353"/>
      <c r="AE3" s="353"/>
      <c r="AF3" s="353"/>
      <c r="AG3" s="353"/>
      <c r="AH3" s="353"/>
      <c r="AI3" s="353"/>
      <c r="AJ3" s="353"/>
      <c r="AK3" s="353"/>
      <c r="AL3" s="353"/>
      <c r="AM3" s="353"/>
      <c r="AN3" s="353"/>
      <c r="AO3" s="353"/>
      <c r="AP3" s="353"/>
      <c r="AQ3" s="353"/>
      <c r="AR3" s="353"/>
      <c r="AS3" s="353"/>
      <c r="AT3" s="353"/>
      <c r="AU3" s="353"/>
      <c r="AV3" s="353"/>
      <c r="AW3" s="353"/>
      <c r="AX3" s="353"/>
      <c r="AY3" s="94"/>
    </row>
    <row r="4" spans="3:53" ht="34.9" customHeight="1">
      <c r="D4" s="92"/>
      <c r="E4" s="93" t="s">
        <v>5884</v>
      </c>
      <c r="F4" s="353" t="s">
        <v>5885</v>
      </c>
      <c r="G4" s="353"/>
      <c r="H4" s="353"/>
      <c r="I4" s="353"/>
      <c r="J4" s="353"/>
      <c r="K4" s="353"/>
      <c r="L4" s="353"/>
      <c r="M4" s="353"/>
      <c r="N4" s="353"/>
      <c r="O4" s="353"/>
      <c r="P4" s="353"/>
      <c r="Q4" s="353"/>
      <c r="R4" s="353"/>
      <c r="S4" s="353"/>
      <c r="T4" s="353"/>
      <c r="U4" s="353"/>
      <c r="V4" s="353"/>
      <c r="W4" s="353"/>
      <c r="X4" s="353"/>
      <c r="Y4" s="353"/>
      <c r="Z4" s="353"/>
      <c r="AA4" s="353"/>
      <c r="AB4" s="353"/>
      <c r="AC4" s="353"/>
      <c r="AD4" s="353"/>
      <c r="AE4" s="353"/>
      <c r="AF4" s="353"/>
      <c r="AG4" s="353"/>
      <c r="AH4" s="353"/>
      <c r="AI4" s="353"/>
      <c r="AJ4" s="353"/>
      <c r="AK4" s="353"/>
      <c r="AL4" s="353"/>
      <c r="AM4" s="353"/>
      <c r="AN4" s="353"/>
      <c r="AO4" s="353"/>
      <c r="AP4" s="353"/>
      <c r="AQ4" s="353"/>
      <c r="AR4" s="353"/>
      <c r="AS4" s="353"/>
      <c r="AT4" s="353"/>
      <c r="AU4" s="353"/>
      <c r="AV4" s="353"/>
      <c r="AW4" s="353"/>
      <c r="AX4" s="353"/>
      <c r="AY4" s="94"/>
    </row>
    <row r="5" spans="3:53" ht="34.9" customHeight="1" thickBot="1">
      <c r="D5" s="95"/>
      <c r="E5" s="96" t="s">
        <v>5886</v>
      </c>
      <c r="F5" s="354" t="s">
        <v>7624</v>
      </c>
      <c r="G5" s="354"/>
      <c r="H5" s="354"/>
      <c r="I5" s="354"/>
      <c r="J5" s="354"/>
      <c r="K5" s="354"/>
      <c r="L5" s="354"/>
      <c r="M5" s="354"/>
      <c r="N5" s="354"/>
      <c r="O5" s="354"/>
      <c r="P5" s="354"/>
      <c r="Q5" s="354"/>
      <c r="R5" s="354"/>
      <c r="S5" s="354"/>
      <c r="T5" s="354"/>
      <c r="U5" s="354"/>
      <c r="V5" s="354"/>
      <c r="W5" s="354"/>
      <c r="X5" s="354"/>
      <c r="Y5" s="354"/>
      <c r="Z5" s="354"/>
      <c r="AA5" s="354"/>
      <c r="AB5" s="354"/>
      <c r="AC5" s="354"/>
      <c r="AD5" s="354"/>
      <c r="AE5" s="354"/>
      <c r="AF5" s="354"/>
      <c r="AG5" s="354"/>
      <c r="AH5" s="354"/>
      <c r="AI5" s="354"/>
      <c r="AJ5" s="354"/>
      <c r="AK5" s="354"/>
      <c r="AL5" s="354"/>
      <c r="AM5" s="354"/>
      <c r="AN5" s="354"/>
      <c r="AO5" s="354"/>
      <c r="AP5" s="354"/>
      <c r="AQ5" s="354"/>
      <c r="AR5" s="354"/>
      <c r="AS5" s="354"/>
      <c r="AT5" s="354"/>
      <c r="AU5" s="354"/>
      <c r="AV5" s="354"/>
      <c r="AW5" s="354"/>
      <c r="AX5" s="354"/>
      <c r="AY5" s="97"/>
    </row>
    <row r="8" spans="3:53" s="69" customFormat="1" ht="24">
      <c r="C8" s="70" t="s">
        <v>5899</v>
      </c>
      <c r="G8" s="70" t="s">
        <v>5907</v>
      </c>
      <c r="AO8" s="69" t="s">
        <v>5908</v>
      </c>
    </row>
    <row r="9" spans="3:53" s="69" customFormat="1" ht="24">
      <c r="C9" s="70"/>
      <c r="D9" s="73" t="s">
        <v>5900</v>
      </c>
      <c r="F9" s="73" t="s">
        <v>5911</v>
      </c>
      <c r="G9" s="70"/>
    </row>
    <row r="10" spans="3:53" s="69" customFormat="1" ht="18.75" customHeight="1">
      <c r="E10" s="399" t="s">
        <v>5917</v>
      </c>
      <c r="F10" s="532"/>
      <c r="G10" s="535" t="s">
        <v>7636</v>
      </c>
      <c r="H10" s="536"/>
      <c r="I10" s="536"/>
      <c r="J10" s="536"/>
      <c r="K10" s="536"/>
      <c r="L10" s="536"/>
      <c r="M10" s="536"/>
      <c r="N10" s="536"/>
      <c r="O10" s="537"/>
      <c r="P10" s="360" t="s">
        <v>5869</v>
      </c>
      <c r="Q10" s="360"/>
      <c r="R10" s="360"/>
      <c r="S10" s="360"/>
      <c r="T10" s="360"/>
      <c r="U10" s="360"/>
      <c r="V10" s="361"/>
      <c r="W10" s="359" t="s">
        <v>7608</v>
      </c>
      <c r="X10" s="360"/>
      <c r="Y10" s="360"/>
      <c r="Z10" s="360"/>
      <c r="AA10" s="360"/>
      <c r="AB10" s="360"/>
      <c r="AC10" s="360"/>
      <c r="AD10" s="360"/>
      <c r="AE10" s="360"/>
      <c r="AF10" s="360"/>
      <c r="AG10" s="360"/>
      <c r="AH10" s="360"/>
      <c r="AI10" s="360"/>
      <c r="AJ10" s="360"/>
      <c r="AK10" s="360"/>
      <c r="AL10" s="360"/>
      <c r="AM10" s="360"/>
      <c r="AN10" s="360"/>
      <c r="AO10" s="360"/>
      <c r="AP10" s="360"/>
      <c r="AQ10" s="360"/>
      <c r="AR10" s="360"/>
      <c r="AS10" s="360"/>
      <c r="AT10" s="360"/>
      <c r="AU10" s="360"/>
      <c r="AV10" s="360"/>
      <c r="AW10" s="361"/>
      <c r="AX10" s="99"/>
      <c r="AY10" s="99"/>
    </row>
    <row r="11" spans="3:53" s="69" customFormat="1">
      <c r="E11" s="401"/>
      <c r="F11" s="533"/>
      <c r="G11" s="538"/>
      <c r="H11" s="539"/>
      <c r="I11" s="539"/>
      <c r="J11" s="539"/>
      <c r="K11" s="539"/>
      <c r="L11" s="539"/>
      <c r="M11" s="539"/>
      <c r="N11" s="539"/>
      <c r="O11" s="540"/>
      <c r="P11" s="367"/>
      <c r="Q11" s="368"/>
      <c r="R11" s="368"/>
      <c r="S11" s="368"/>
      <c r="T11" s="368"/>
      <c r="U11" s="368"/>
      <c r="V11" s="369"/>
      <c r="W11" s="370"/>
      <c r="X11" s="371"/>
      <c r="Y11" s="371"/>
      <c r="Z11" s="371"/>
      <c r="AA11" s="371"/>
      <c r="AB11" s="371"/>
      <c r="AC11" s="371"/>
      <c r="AD11" s="371"/>
      <c r="AE11" s="371"/>
      <c r="AF11" s="371"/>
      <c r="AG11" s="371"/>
      <c r="AH11" s="371"/>
      <c r="AI11" s="371"/>
      <c r="AJ11" s="371"/>
      <c r="AK11" s="371"/>
      <c r="AL11" s="371"/>
      <c r="AM11" s="371"/>
      <c r="AN11" s="371"/>
      <c r="AO11" s="371"/>
      <c r="AP11" s="371"/>
      <c r="AQ11" s="371"/>
      <c r="AR11" s="371"/>
      <c r="AS11" s="371"/>
      <c r="AT11" s="371"/>
      <c r="AU11" s="371"/>
      <c r="AV11" s="371"/>
      <c r="AW11" s="372"/>
      <c r="AX11" s="99"/>
      <c r="AY11" s="99"/>
    </row>
    <row r="12" spans="3:53">
      <c r="E12" s="401"/>
      <c r="F12" s="533"/>
      <c r="G12" s="538"/>
      <c r="H12" s="539"/>
      <c r="I12" s="539"/>
      <c r="J12" s="539"/>
      <c r="K12" s="539"/>
      <c r="L12" s="539"/>
      <c r="M12" s="539"/>
      <c r="N12" s="539"/>
      <c r="O12" s="540"/>
      <c r="P12" s="367"/>
      <c r="Q12" s="368"/>
      <c r="R12" s="368"/>
      <c r="S12" s="368"/>
      <c r="T12" s="368"/>
      <c r="U12" s="368"/>
      <c r="V12" s="369"/>
      <c r="W12" s="370"/>
      <c r="X12" s="371"/>
      <c r="Y12" s="371"/>
      <c r="Z12" s="371"/>
      <c r="AA12" s="371"/>
      <c r="AB12" s="371"/>
      <c r="AC12" s="371"/>
      <c r="AD12" s="371"/>
      <c r="AE12" s="371"/>
      <c r="AF12" s="371"/>
      <c r="AG12" s="371"/>
      <c r="AH12" s="371"/>
      <c r="AI12" s="371"/>
      <c r="AJ12" s="371"/>
      <c r="AK12" s="371"/>
      <c r="AL12" s="371"/>
      <c r="AM12" s="371"/>
      <c r="AN12" s="371"/>
      <c r="AO12" s="371"/>
      <c r="AP12" s="371"/>
      <c r="AQ12" s="371"/>
      <c r="AR12" s="371"/>
      <c r="AS12" s="371"/>
      <c r="AT12" s="371"/>
      <c r="AU12" s="371"/>
      <c r="AV12" s="371"/>
      <c r="AW12" s="372"/>
      <c r="AX12" s="99"/>
      <c r="AY12" s="99"/>
    </row>
    <row r="13" spans="3:53">
      <c r="E13" s="401"/>
      <c r="F13" s="533"/>
      <c r="G13" s="538"/>
      <c r="H13" s="539"/>
      <c r="I13" s="539"/>
      <c r="J13" s="539"/>
      <c r="K13" s="539"/>
      <c r="L13" s="539"/>
      <c r="M13" s="539"/>
      <c r="N13" s="539"/>
      <c r="O13" s="540"/>
      <c r="P13" s="367"/>
      <c r="Q13" s="368"/>
      <c r="R13" s="368"/>
      <c r="S13" s="368"/>
      <c r="T13" s="368"/>
      <c r="U13" s="368"/>
      <c r="V13" s="369"/>
      <c r="W13" s="370"/>
      <c r="X13" s="371"/>
      <c r="Y13" s="371"/>
      <c r="Z13" s="371"/>
      <c r="AA13" s="371"/>
      <c r="AB13" s="371"/>
      <c r="AC13" s="371"/>
      <c r="AD13" s="371"/>
      <c r="AE13" s="371"/>
      <c r="AF13" s="371"/>
      <c r="AG13" s="371"/>
      <c r="AH13" s="371"/>
      <c r="AI13" s="371"/>
      <c r="AJ13" s="371"/>
      <c r="AK13" s="371"/>
      <c r="AL13" s="371"/>
      <c r="AM13" s="371"/>
      <c r="AN13" s="371"/>
      <c r="AO13" s="371"/>
      <c r="AP13" s="371"/>
      <c r="AQ13" s="371"/>
      <c r="AR13" s="371"/>
      <c r="AS13" s="371"/>
      <c r="AT13" s="371"/>
      <c r="AU13" s="371"/>
      <c r="AV13" s="371"/>
      <c r="AW13" s="372"/>
      <c r="AX13" s="99"/>
      <c r="AY13" s="99"/>
    </row>
    <row r="14" spans="3:53">
      <c r="E14" s="401"/>
      <c r="F14" s="533"/>
      <c r="G14" s="538"/>
      <c r="H14" s="539"/>
      <c r="I14" s="539"/>
      <c r="J14" s="539"/>
      <c r="K14" s="539"/>
      <c r="L14" s="539"/>
      <c r="M14" s="539"/>
      <c r="N14" s="539"/>
      <c r="O14" s="540"/>
      <c r="P14" s="367"/>
      <c r="Q14" s="368"/>
      <c r="R14" s="368"/>
      <c r="S14" s="368"/>
      <c r="T14" s="368"/>
      <c r="U14" s="368"/>
      <c r="V14" s="369"/>
      <c r="W14" s="370"/>
      <c r="X14" s="371"/>
      <c r="Y14" s="371"/>
      <c r="Z14" s="371"/>
      <c r="AA14" s="371"/>
      <c r="AB14" s="371"/>
      <c r="AC14" s="371"/>
      <c r="AD14" s="371"/>
      <c r="AE14" s="371"/>
      <c r="AF14" s="371"/>
      <c r="AG14" s="371"/>
      <c r="AH14" s="371"/>
      <c r="AI14" s="371"/>
      <c r="AJ14" s="371"/>
      <c r="AK14" s="371"/>
      <c r="AL14" s="371"/>
      <c r="AM14" s="371"/>
      <c r="AN14" s="371"/>
      <c r="AO14" s="371"/>
      <c r="AP14" s="371"/>
      <c r="AQ14" s="371"/>
      <c r="AR14" s="371"/>
      <c r="AS14" s="371"/>
      <c r="AT14" s="371"/>
      <c r="AU14" s="371"/>
      <c r="AV14" s="371"/>
      <c r="AW14" s="372"/>
      <c r="AX14" s="99"/>
      <c r="AY14" s="99"/>
    </row>
    <row r="15" spans="3:53">
      <c r="E15" s="401"/>
      <c r="F15" s="533"/>
      <c r="G15" s="538"/>
      <c r="H15" s="539"/>
      <c r="I15" s="539"/>
      <c r="J15" s="539"/>
      <c r="K15" s="539"/>
      <c r="L15" s="539"/>
      <c r="M15" s="539"/>
      <c r="N15" s="539"/>
      <c r="O15" s="540"/>
      <c r="P15" s="367"/>
      <c r="Q15" s="368"/>
      <c r="R15" s="368"/>
      <c r="S15" s="368"/>
      <c r="T15" s="368"/>
      <c r="U15" s="368"/>
      <c r="V15" s="369"/>
      <c r="W15" s="370"/>
      <c r="X15" s="371"/>
      <c r="Y15" s="371"/>
      <c r="Z15" s="371"/>
      <c r="AA15" s="371"/>
      <c r="AB15" s="371"/>
      <c r="AC15" s="371"/>
      <c r="AD15" s="371"/>
      <c r="AE15" s="371"/>
      <c r="AF15" s="371"/>
      <c r="AG15" s="371"/>
      <c r="AH15" s="371"/>
      <c r="AI15" s="371"/>
      <c r="AJ15" s="371"/>
      <c r="AK15" s="371"/>
      <c r="AL15" s="371"/>
      <c r="AM15" s="371"/>
      <c r="AN15" s="371"/>
      <c r="AO15" s="371"/>
      <c r="AP15" s="371"/>
      <c r="AQ15" s="371"/>
      <c r="AR15" s="371"/>
      <c r="AS15" s="371"/>
      <c r="AT15" s="371"/>
      <c r="AU15" s="371"/>
      <c r="AV15" s="371"/>
      <c r="AW15" s="372"/>
      <c r="AX15" s="99"/>
      <c r="AY15" s="99"/>
      <c r="BA15" s="33"/>
    </row>
    <row r="16" spans="3:53">
      <c r="E16" s="401"/>
      <c r="F16" s="533"/>
      <c r="G16" s="538"/>
      <c r="H16" s="539"/>
      <c r="I16" s="539"/>
      <c r="J16" s="539"/>
      <c r="K16" s="539"/>
      <c r="L16" s="539"/>
      <c r="M16" s="539"/>
      <c r="N16" s="539"/>
      <c r="O16" s="540"/>
      <c r="P16" s="367"/>
      <c r="Q16" s="368"/>
      <c r="R16" s="368"/>
      <c r="S16" s="368"/>
      <c r="T16" s="368"/>
      <c r="U16" s="368"/>
      <c r="V16" s="369"/>
      <c r="W16" s="370"/>
      <c r="X16" s="371"/>
      <c r="Y16" s="371"/>
      <c r="Z16" s="371"/>
      <c r="AA16" s="371"/>
      <c r="AB16" s="371"/>
      <c r="AC16" s="371"/>
      <c r="AD16" s="371"/>
      <c r="AE16" s="371"/>
      <c r="AF16" s="371"/>
      <c r="AG16" s="371"/>
      <c r="AH16" s="371"/>
      <c r="AI16" s="371"/>
      <c r="AJ16" s="371"/>
      <c r="AK16" s="371"/>
      <c r="AL16" s="371"/>
      <c r="AM16" s="371"/>
      <c r="AN16" s="371"/>
      <c r="AO16" s="371"/>
      <c r="AP16" s="371"/>
      <c r="AQ16" s="371"/>
      <c r="AR16" s="371"/>
      <c r="AS16" s="371"/>
      <c r="AT16" s="371"/>
      <c r="AU16" s="371"/>
      <c r="AV16" s="371"/>
      <c r="AW16" s="372"/>
      <c r="AX16" s="99"/>
      <c r="AY16" s="99"/>
    </row>
    <row r="17" spans="5:51">
      <c r="E17" s="401"/>
      <c r="F17" s="533"/>
      <c r="G17" s="538"/>
      <c r="H17" s="539"/>
      <c r="I17" s="539"/>
      <c r="J17" s="539"/>
      <c r="K17" s="539"/>
      <c r="L17" s="539"/>
      <c r="M17" s="539"/>
      <c r="N17" s="539"/>
      <c r="O17" s="540"/>
      <c r="P17" s="367"/>
      <c r="Q17" s="368"/>
      <c r="R17" s="368"/>
      <c r="S17" s="368"/>
      <c r="T17" s="368"/>
      <c r="U17" s="368"/>
      <c r="V17" s="369"/>
      <c r="W17" s="370"/>
      <c r="X17" s="371"/>
      <c r="Y17" s="371"/>
      <c r="Z17" s="371"/>
      <c r="AA17" s="371"/>
      <c r="AB17" s="371"/>
      <c r="AC17" s="371"/>
      <c r="AD17" s="371"/>
      <c r="AE17" s="371"/>
      <c r="AF17" s="371"/>
      <c r="AG17" s="371"/>
      <c r="AH17" s="371"/>
      <c r="AI17" s="371"/>
      <c r="AJ17" s="371"/>
      <c r="AK17" s="371"/>
      <c r="AL17" s="371"/>
      <c r="AM17" s="371"/>
      <c r="AN17" s="371"/>
      <c r="AO17" s="371"/>
      <c r="AP17" s="371"/>
      <c r="AQ17" s="371"/>
      <c r="AR17" s="371"/>
      <c r="AS17" s="371"/>
      <c r="AT17" s="371"/>
      <c r="AU17" s="371"/>
      <c r="AV17" s="371"/>
      <c r="AW17" s="372"/>
      <c r="AX17" s="99"/>
      <c r="AY17" s="99"/>
    </row>
    <row r="18" spans="5:51">
      <c r="E18" s="401"/>
      <c r="F18" s="533"/>
      <c r="G18" s="538"/>
      <c r="H18" s="539"/>
      <c r="I18" s="539"/>
      <c r="J18" s="539"/>
      <c r="K18" s="539"/>
      <c r="L18" s="539"/>
      <c r="M18" s="539"/>
      <c r="N18" s="539"/>
      <c r="O18" s="540"/>
      <c r="P18" s="367"/>
      <c r="Q18" s="368"/>
      <c r="R18" s="368"/>
      <c r="S18" s="368"/>
      <c r="T18" s="368"/>
      <c r="U18" s="368"/>
      <c r="V18" s="369"/>
      <c r="W18" s="370"/>
      <c r="X18" s="371"/>
      <c r="Y18" s="371"/>
      <c r="Z18" s="371"/>
      <c r="AA18" s="371"/>
      <c r="AB18" s="371"/>
      <c r="AC18" s="371"/>
      <c r="AD18" s="371"/>
      <c r="AE18" s="371"/>
      <c r="AF18" s="371"/>
      <c r="AG18" s="371"/>
      <c r="AH18" s="371"/>
      <c r="AI18" s="371"/>
      <c r="AJ18" s="371"/>
      <c r="AK18" s="371"/>
      <c r="AL18" s="371"/>
      <c r="AM18" s="371"/>
      <c r="AN18" s="371"/>
      <c r="AO18" s="371"/>
      <c r="AP18" s="371"/>
      <c r="AQ18" s="371"/>
      <c r="AR18" s="371"/>
      <c r="AS18" s="371"/>
      <c r="AT18" s="371"/>
      <c r="AU18" s="371"/>
      <c r="AV18" s="371"/>
      <c r="AW18" s="372"/>
      <c r="AX18" s="99"/>
      <c r="AY18" s="99"/>
    </row>
    <row r="19" spans="5:51">
      <c r="E19" s="401"/>
      <c r="F19" s="533"/>
      <c r="G19" s="538"/>
      <c r="H19" s="539"/>
      <c r="I19" s="539"/>
      <c r="J19" s="539"/>
      <c r="K19" s="539"/>
      <c r="L19" s="539"/>
      <c r="M19" s="539"/>
      <c r="N19" s="539"/>
      <c r="O19" s="540"/>
      <c r="P19" s="367"/>
      <c r="Q19" s="368"/>
      <c r="R19" s="368"/>
      <c r="S19" s="368"/>
      <c r="T19" s="368"/>
      <c r="U19" s="368"/>
      <c r="V19" s="369"/>
      <c r="W19" s="370"/>
      <c r="X19" s="371"/>
      <c r="Y19" s="371"/>
      <c r="Z19" s="371"/>
      <c r="AA19" s="371"/>
      <c r="AB19" s="371"/>
      <c r="AC19" s="371"/>
      <c r="AD19" s="371"/>
      <c r="AE19" s="371"/>
      <c r="AF19" s="371"/>
      <c r="AG19" s="371"/>
      <c r="AH19" s="371"/>
      <c r="AI19" s="371"/>
      <c r="AJ19" s="371"/>
      <c r="AK19" s="371"/>
      <c r="AL19" s="371"/>
      <c r="AM19" s="371"/>
      <c r="AN19" s="371"/>
      <c r="AO19" s="371"/>
      <c r="AP19" s="371"/>
      <c r="AQ19" s="371"/>
      <c r="AR19" s="371"/>
      <c r="AS19" s="371"/>
      <c r="AT19" s="371"/>
      <c r="AU19" s="371"/>
      <c r="AV19" s="371"/>
      <c r="AW19" s="372"/>
      <c r="AX19" s="99"/>
      <c r="AY19" s="99"/>
    </row>
    <row r="20" spans="5:51">
      <c r="E20" s="401"/>
      <c r="F20" s="533"/>
      <c r="G20" s="538"/>
      <c r="H20" s="539"/>
      <c r="I20" s="539"/>
      <c r="J20" s="539"/>
      <c r="K20" s="539"/>
      <c r="L20" s="539"/>
      <c r="M20" s="539"/>
      <c r="N20" s="539"/>
      <c r="O20" s="540"/>
      <c r="P20" s="367"/>
      <c r="Q20" s="368"/>
      <c r="R20" s="368"/>
      <c r="S20" s="368"/>
      <c r="T20" s="368"/>
      <c r="U20" s="368"/>
      <c r="V20" s="369"/>
      <c r="W20" s="370"/>
      <c r="X20" s="371"/>
      <c r="Y20" s="371"/>
      <c r="Z20" s="371"/>
      <c r="AA20" s="371"/>
      <c r="AB20" s="371"/>
      <c r="AC20" s="371"/>
      <c r="AD20" s="371"/>
      <c r="AE20" s="371"/>
      <c r="AF20" s="371"/>
      <c r="AG20" s="371"/>
      <c r="AH20" s="371"/>
      <c r="AI20" s="371"/>
      <c r="AJ20" s="371"/>
      <c r="AK20" s="371"/>
      <c r="AL20" s="371"/>
      <c r="AM20" s="371"/>
      <c r="AN20" s="371"/>
      <c r="AO20" s="371"/>
      <c r="AP20" s="371"/>
      <c r="AQ20" s="371"/>
      <c r="AR20" s="371"/>
      <c r="AS20" s="371"/>
      <c r="AT20" s="371"/>
      <c r="AU20" s="371"/>
      <c r="AV20" s="371"/>
      <c r="AW20" s="372"/>
      <c r="AX20" s="99"/>
      <c r="AY20" s="99"/>
    </row>
    <row r="21" spans="5:51">
      <c r="E21" s="401"/>
      <c r="F21" s="533"/>
      <c r="G21" s="538"/>
      <c r="H21" s="539"/>
      <c r="I21" s="539"/>
      <c r="J21" s="539"/>
      <c r="K21" s="539"/>
      <c r="L21" s="539"/>
      <c r="M21" s="539"/>
      <c r="N21" s="539"/>
      <c r="O21" s="540"/>
      <c r="P21" s="367"/>
      <c r="Q21" s="368"/>
      <c r="R21" s="368"/>
      <c r="S21" s="368"/>
      <c r="T21" s="368"/>
      <c r="U21" s="368"/>
      <c r="V21" s="369"/>
      <c r="W21" s="370"/>
      <c r="X21" s="371"/>
      <c r="Y21" s="371"/>
      <c r="Z21" s="371"/>
      <c r="AA21" s="371"/>
      <c r="AB21" s="371"/>
      <c r="AC21" s="371"/>
      <c r="AD21" s="371"/>
      <c r="AE21" s="371"/>
      <c r="AF21" s="371"/>
      <c r="AG21" s="371"/>
      <c r="AH21" s="371"/>
      <c r="AI21" s="371"/>
      <c r="AJ21" s="371"/>
      <c r="AK21" s="371"/>
      <c r="AL21" s="371"/>
      <c r="AM21" s="371"/>
      <c r="AN21" s="371"/>
      <c r="AO21" s="371"/>
      <c r="AP21" s="371"/>
      <c r="AQ21" s="371"/>
      <c r="AR21" s="371"/>
      <c r="AS21" s="371"/>
      <c r="AT21" s="371"/>
      <c r="AU21" s="371"/>
      <c r="AV21" s="371"/>
      <c r="AW21" s="372"/>
      <c r="AX21" s="99"/>
      <c r="AY21" s="99"/>
    </row>
    <row r="22" spans="5:51">
      <c r="E22" s="401"/>
      <c r="F22" s="533"/>
      <c r="G22" s="538"/>
      <c r="H22" s="539"/>
      <c r="I22" s="539"/>
      <c r="J22" s="539"/>
      <c r="K22" s="539"/>
      <c r="L22" s="539"/>
      <c r="M22" s="539"/>
      <c r="N22" s="539"/>
      <c r="O22" s="540"/>
      <c r="P22" s="367"/>
      <c r="Q22" s="368"/>
      <c r="R22" s="368"/>
      <c r="S22" s="368"/>
      <c r="T22" s="368"/>
      <c r="U22" s="368"/>
      <c r="V22" s="369"/>
      <c r="W22" s="370"/>
      <c r="X22" s="371"/>
      <c r="Y22" s="371"/>
      <c r="Z22" s="371"/>
      <c r="AA22" s="371"/>
      <c r="AB22" s="371"/>
      <c r="AC22" s="371"/>
      <c r="AD22" s="371"/>
      <c r="AE22" s="371"/>
      <c r="AF22" s="371"/>
      <c r="AG22" s="371"/>
      <c r="AH22" s="371"/>
      <c r="AI22" s="371"/>
      <c r="AJ22" s="371"/>
      <c r="AK22" s="371"/>
      <c r="AL22" s="371"/>
      <c r="AM22" s="371"/>
      <c r="AN22" s="371"/>
      <c r="AO22" s="371"/>
      <c r="AP22" s="371"/>
      <c r="AQ22" s="371"/>
      <c r="AR22" s="371"/>
      <c r="AS22" s="371"/>
      <c r="AT22" s="371"/>
      <c r="AU22" s="371"/>
      <c r="AV22" s="371"/>
      <c r="AW22" s="372"/>
    </row>
    <row r="23" spans="5:51">
      <c r="E23" s="401"/>
      <c r="F23" s="533"/>
      <c r="G23" s="538"/>
      <c r="H23" s="539"/>
      <c r="I23" s="539"/>
      <c r="J23" s="539"/>
      <c r="K23" s="539"/>
      <c r="L23" s="539"/>
      <c r="M23" s="539"/>
      <c r="N23" s="539"/>
      <c r="O23" s="540"/>
      <c r="P23" s="367"/>
      <c r="Q23" s="368"/>
      <c r="R23" s="368"/>
      <c r="S23" s="368"/>
      <c r="T23" s="368"/>
      <c r="U23" s="368"/>
      <c r="V23" s="369"/>
      <c r="W23" s="370"/>
      <c r="X23" s="371"/>
      <c r="Y23" s="371"/>
      <c r="Z23" s="371"/>
      <c r="AA23" s="371"/>
      <c r="AB23" s="371"/>
      <c r="AC23" s="371"/>
      <c r="AD23" s="371"/>
      <c r="AE23" s="371"/>
      <c r="AF23" s="371"/>
      <c r="AG23" s="371"/>
      <c r="AH23" s="371"/>
      <c r="AI23" s="371"/>
      <c r="AJ23" s="371"/>
      <c r="AK23" s="371"/>
      <c r="AL23" s="371"/>
      <c r="AM23" s="371"/>
      <c r="AN23" s="371"/>
      <c r="AO23" s="371"/>
      <c r="AP23" s="371"/>
      <c r="AQ23" s="371"/>
      <c r="AR23" s="371"/>
      <c r="AS23" s="371"/>
      <c r="AT23" s="371"/>
      <c r="AU23" s="371"/>
      <c r="AV23" s="371"/>
      <c r="AW23" s="372"/>
    </row>
    <row r="24" spans="5:51">
      <c r="E24" s="401"/>
      <c r="F24" s="533"/>
      <c r="G24" s="538"/>
      <c r="H24" s="539"/>
      <c r="I24" s="539"/>
      <c r="J24" s="539"/>
      <c r="K24" s="539"/>
      <c r="L24" s="539"/>
      <c r="M24" s="539"/>
      <c r="N24" s="539"/>
      <c r="O24" s="540"/>
      <c r="P24" s="367"/>
      <c r="Q24" s="368"/>
      <c r="R24" s="368"/>
      <c r="S24" s="368"/>
      <c r="T24" s="368"/>
      <c r="U24" s="368"/>
      <c r="V24" s="369"/>
      <c r="W24" s="370"/>
      <c r="X24" s="371"/>
      <c r="Y24" s="371"/>
      <c r="Z24" s="371"/>
      <c r="AA24" s="371"/>
      <c r="AB24" s="371"/>
      <c r="AC24" s="371"/>
      <c r="AD24" s="371"/>
      <c r="AE24" s="371"/>
      <c r="AF24" s="371"/>
      <c r="AG24" s="371"/>
      <c r="AH24" s="371"/>
      <c r="AI24" s="371"/>
      <c r="AJ24" s="371"/>
      <c r="AK24" s="371"/>
      <c r="AL24" s="371"/>
      <c r="AM24" s="371"/>
      <c r="AN24" s="371"/>
      <c r="AO24" s="371"/>
      <c r="AP24" s="371"/>
      <c r="AQ24" s="371"/>
      <c r="AR24" s="371"/>
      <c r="AS24" s="371"/>
      <c r="AT24" s="371"/>
      <c r="AU24" s="371"/>
      <c r="AV24" s="371"/>
      <c r="AW24" s="372"/>
    </row>
    <row r="25" spans="5:51">
      <c r="E25" s="401"/>
      <c r="F25" s="533"/>
      <c r="G25" s="538"/>
      <c r="H25" s="539"/>
      <c r="I25" s="539"/>
      <c r="J25" s="539"/>
      <c r="K25" s="539"/>
      <c r="L25" s="539"/>
      <c r="M25" s="539"/>
      <c r="N25" s="539"/>
      <c r="O25" s="540"/>
      <c r="P25" s="367"/>
      <c r="Q25" s="368"/>
      <c r="R25" s="368"/>
      <c r="S25" s="368"/>
      <c r="T25" s="368"/>
      <c r="U25" s="368"/>
      <c r="V25" s="369"/>
      <c r="W25" s="370"/>
      <c r="X25" s="371"/>
      <c r="Y25" s="371"/>
      <c r="Z25" s="371"/>
      <c r="AA25" s="371"/>
      <c r="AB25" s="371"/>
      <c r="AC25" s="371"/>
      <c r="AD25" s="371"/>
      <c r="AE25" s="371"/>
      <c r="AF25" s="371"/>
      <c r="AG25" s="371"/>
      <c r="AH25" s="371"/>
      <c r="AI25" s="371"/>
      <c r="AJ25" s="371"/>
      <c r="AK25" s="371"/>
      <c r="AL25" s="371"/>
      <c r="AM25" s="371"/>
      <c r="AN25" s="371"/>
      <c r="AO25" s="371"/>
      <c r="AP25" s="371"/>
      <c r="AQ25" s="371"/>
      <c r="AR25" s="371"/>
      <c r="AS25" s="371"/>
      <c r="AT25" s="371"/>
      <c r="AU25" s="371"/>
      <c r="AV25" s="371"/>
      <c r="AW25" s="372"/>
    </row>
    <row r="26" spans="5:51">
      <c r="E26" s="401"/>
      <c r="F26" s="533"/>
      <c r="G26" s="538"/>
      <c r="H26" s="539"/>
      <c r="I26" s="539"/>
      <c r="J26" s="539"/>
      <c r="K26" s="539"/>
      <c r="L26" s="539"/>
      <c r="M26" s="539"/>
      <c r="N26" s="539"/>
      <c r="O26" s="540"/>
      <c r="P26" s="367"/>
      <c r="Q26" s="368"/>
      <c r="R26" s="368"/>
      <c r="S26" s="368"/>
      <c r="T26" s="368"/>
      <c r="U26" s="368"/>
      <c r="V26" s="369"/>
      <c r="W26" s="370"/>
      <c r="X26" s="371"/>
      <c r="Y26" s="371"/>
      <c r="Z26" s="371"/>
      <c r="AA26" s="371"/>
      <c r="AB26" s="371"/>
      <c r="AC26" s="371"/>
      <c r="AD26" s="371"/>
      <c r="AE26" s="371"/>
      <c r="AF26" s="371"/>
      <c r="AG26" s="371"/>
      <c r="AH26" s="371"/>
      <c r="AI26" s="371"/>
      <c r="AJ26" s="371"/>
      <c r="AK26" s="371"/>
      <c r="AL26" s="371"/>
      <c r="AM26" s="371"/>
      <c r="AN26" s="371"/>
      <c r="AO26" s="371"/>
      <c r="AP26" s="371"/>
      <c r="AQ26" s="371"/>
      <c r="AR26" s="371"/>
      <c r="AS26" s="371"/>
      <c r="AT26" s="371"/>
      <c r="AU26" s="371"/>
      <c r="AV26" s="371"/>
      <c r="AW26" s="372"/>
    </row>
    <row r="27" spans="5:51">
      <c r="E27" s="401"/>
      <c r="F27" s="533"/>
      <c r="G27" s="538"/>
      <c r="H27" s="539"/>
      <c r="I27" s="539"/>
      <c r="J27" s="539"/>
      <c r="K27" s="539"/>
      <c r="L27" s="539"/>
      <c r="M27" s="539"/>
      <c r="N27" s="539"/>
      <c r="O27" s="540"/>
      <c r="P27" s="367"/>
      <c r="Q27" s="368"/>
      <c r="R27" s="368"/>
      <c r="S27" s="368"/>
      <c r="T27" s="368"/>
      <c r="U27" s="368"/>
      <c r="V27" s="369"/>
      <c r="W27" s="370"/>
      <c r="X27" s="371"/>
      <c r="Y27" s="371"/>
      <c r="Z27" s="371"/>
      <c r="AA27" s="371"/>
      <c r="AB27" s="371"/>
      <c r="AC27" s="371"/>
      <c r="AD27" s="371"/>
      <c r="AE27" s="371"/>
      <c r="AF27" s="371"/>
      <c r="AG27" s="371"/>
      <c r="AH27" s="371"/>
      <c r="AI27" s="371"/>
      <c r="AJ27" s="371"/>
      <c r="AK27" s="371"/>
      <c r="AL27" s="371"/>
      <c r="AM27" s="371"/>
      <c r="AN27" s="371"/>
      <c r="AO27" s="371"/>
      <c r="AP27" s="371"/>
      <c r="AQ27" s="371"/>
      <c r="AR27" s="371"/>
      <c r="AS27" s="371"/>
      <c r="AT27" s="371"/>
      <c r="AU27" s="371"/>
      <c r="AV27" s="371"/>
      <c r="AW27" s="372"/>
    </row>
    <row r="28" spans="5:51">
      <c r="E28" s="401"/>
      <c r="F28" s="533"/>
      <c r="G28" s="538"/>
      <c r="H28" s="539"/>
      <c r="I28" s="539"/>
      <c r="J28" s="539"/>
      <c r="K28" s="539"/>
      <c r="L28" s="539"/>
      <c r="M28" s="539"/>
      <c r="N28" s="539"/>
      <c r="O28" s="540"/>
      <c r="P28" s="367"/>
      <c r="Q28" s="368"/>
      <c r="R28" s="368"/>
      <c r="S28" s="368"/>
      <c r="T28" s="368"/>
      <c r="U28" s="368"/>
      <c r="V28" s="369"/>
      <c r="W28" s="370"/>
      <c r="X28" s="371"/>
      <c r="Y28" s="371"/>
      <c r="Z28" s="371"/>
      <c r="AA28" s="371"/>
      <c r="AB28" s="371"/>
      <c r="AC28" s="371"/>
      <c r="AD28" s="371"/>
      <c r="AE28" s="371"/>
      <c r="AF28" s="371"/>
      <c r="AG28" s="371"/>
      <c r="AH28" s="371"/>
      <c r="AI28" s="371"/>
      <c r="AJ28" s="371"/>
      <c r="AK28" s="371"/>
      <c r="AL28" s="371"/>
      <c r="AM28" s="371"/>
      <c r="AN28" s="371"/>
      <c r="AO28" s="371"/>
      <c r="AP28" s="371"/>
      <c r="AQ28" s="371"/>
      <c r="AR28" s="371"/>
      <c r="AS28" s="371"/>
      <c r="AT28" s="371"/>
      <c r="AU28" s="371"/>
      <c r="AV28" s="371"/>
      <c r="AW28" s="372"/>
    </row>
    <row r="29" spans="5:51">
      <c r="E29" s="401"/>
      <c r="F29" s="533"/>
      <c r="G29" s="538"/>
      <c r="H29" s="539"/>
      <c r="I29" s="539"/>
      <c r="J29" s="539"/>
      <c r="K29" s="539"/>
      <c r="L29" s="539"/>
      <c r="M29" s="539"/>
      <c r="N29" s="539"/>
      <c r="O29" s="540"/>
      <c r="P29" s="367"/>
      <c r="Q29" s="368"/>
      <c r="R29" s="368"/>
      <c r="S29" s="368"/>
      <c r="T29" s="368"/>
      <c r="U29" s="368"/>
      <c r="V29" s="369"/>
      <c r="W29" s="370"/>
      <c r="X29" s="371"/>
      <c r="Y29" s="371"/>
      <c r="Z29" s="371"/>
      <c r="AA29" s="371"/>
      <c r="AB29" s="371"/>
      <c r="AC29" s="371"/>
      <c r="AD29" s="371"/>
      <c r="AE29" s="371"/>
      <c r="AF29" s="371"/>
      <c r="AG29" s="371"/>
      <c r="AH29" s="371"/>
      <c r="AI29" s="371"/>
      <c r="AJ29" s="371"/>
      <c r="AK29" s="371"/>
      <c r="AL29" s="371"/>
      <c r="AM29" s="371"/>
      <c r="AN29" s="371"/>
      <c r="AO29" s="371"/>
      <c r="AP29" s="371"/>
      <c r="AQ29" s="371"/>
      <c r="AR29" s="371"/>
      <c r="AS29" s="371"/>
      <c r="AT29" s="371"/>
      <c r="AU29" s="371"/>
      <c r="AV29" s="371"/>
      <c r="AW29" s="372"/>
    </row>
    <row r="30" spans="5:51">
      <c r="E30" s="401"/>
      <c r="F30" s="533"/>
      <c r="G30" s="538"/>
      <c r="H30" s="539"/>
      <c r="I30" s="539"/>
      <c r="J30" s="539"/>
      <c r="K30" s="539"/>
      <c r="L30" s="539"/>
      <c r="M30" s="539"/>
      <c r="N30" s="539"/>
      <c r="O30" s="540"/>
      <c r="P30" s="367"/>
      <c r="Q30" s="368"/>
      <c r="R30" s="368"/>
      <c r="S30" s="368"/>
      <c r="T30" s="368"/>
      <c r="U30" s="368"/>
      <c r="V30" s="369"/>
      <c r="W30" s="370"/>
      <c r="X30" s="371"/>
      <c r="Y30" s="371"/>
      <c r="Z30" s="371"/>
      <c r="AA30" s="371"/>
      <c r="AB30" s="371"/>
      <c r="AC30" s="371"/>
      <c r="AD30" s="371"/>
      <c r="AE30" s="371"/>
      <c r="AF30" s="371"/>
      <c r="AG30" s="371"/>
      <c r="AH30" s="371"/>
      <c r="AI30" s="371"/>
      <c r="AJ30" s="371"/>
      <c r="AK30" s="371"/>
      <c r="AL30" s="371"/>
      <c r="AM30" s="371"/>
      <c r="AN30" s="371"/>
      <c r="AO30" s="371"/>
      <c r="AP30" s="371"/>
      <c r="AQ30" s="371"/>
      <c r="AR30" s="371"/>
      <c r="AS30" s="371"/>
      <c r="AT30" s="371"/>
      <c r="AU30" s="371"/>
      <c r="AV30" s="371"/>
      <c r="AW30" s="372"/>
    </row>
    <row r="31" spans="5:51">
      <c r="E31" s="401"/>
      <c r="F31" s="533"/>
      <c r="G31" s="538"/>
      <c r="H31" s="539"/>
      <c r="I31" s="539"/>
      <c r="J31" s="539"/>
      <c r="K31" s="539"/>
      <c r="L31" s="539"/>
      <c r="M31" s="539"/>
      <c r="N31" s="539"/>
      <c r="O31" s="540"/>
      <c r="P31" s="367"/>
      <c r="Q31" s="368"/>
      <c r="R31" s="368"/>
      <c r="S31" s="368"/>
      <c r="T31" s="368"/>
      <c r="U31" s="368"/>
      <c r="V31" s="369"/>
      <c r="W31" s="370"/>
      <c r="X31" s="371"/>
      <c r="Y31" s="371"/>
      <c r="Z31" s="371"/>
      <c r="AA31" s="371"/>
      <c r="AB31" s="371"/>
      <c r="AC31" s="371"/>
      <c r="AD31" s="371"/>
      <c r="AE31" s="371"/>
      <c r="AF31" s="371"/>
      <c r="AG31" s="371"/>
      <c r="AH31" s="371"/>
      <c r="AI31" s="371"/>
      <c r="AJ31" s="371"/>
      <c r="AK31" s="371"/>
      <c r="AL31" s="371"/>
      <c r="AM31" s="371"/>
      <c r="AN31" s="371"/>
      <c r="AO31" s="371"/>
      <c r="AP31" s="371"/>
      <c r="AQ31" s="371"/>
      <c r="AR31" s="371"/>
      <c r="AS31" s="371"/>
      <c r="AT31" s="371"/>
      <c r="AU31" s="371"/>
      <c r="AV31" s="371"/>
      <c r="AW31" s="372"/>
    </row>
    <row r="32" spans="5:51">
      <c r="E32" s="401"/>
      <c r="F32" s="533"/>
      <c r="G32" s="538"/>
      <c r="H32" s="539"/>
      <c r="I32" s="539"/>
      <c r="J32" s="539"/>
      <c r="K32" s="539"/>
      <c r="L32" s="539"/>
      <c r="M32" s="539"/>
      <c r="N32" s="539"/>
      <c r="O32" s="540"/>
      <c r="P32" s="367"/>
      <c r="Q32" s="368"/>
      <c r="R32" s="368"/>
      <c r="S32" s="368"/>
      <c r="T32" s="368"/>
      <c r="U32" s="368"/>
      <c r="V32" s="369"/>
      <c r="W32" s="370"/>
      <c r="X32" s="371"/>
      <c r="Y32" s="371"/>
      <c r="Z32" s="371"/>
      <c r="AA32" s="371"/>
      <c r="AB32" s="371"/>
      <c r="AC32" s="371"/>
      <c r="AD32" s="371"/>
      <c r="AE32" s="371"/>
      <c r="AF32" s="371"/>
      <c r="AG32" s="371"/>
      <c r="AH32" s="371"/>
      <c r="AI32" s="371"/>
      <c r="AJ32" s="371"/>
      <c r="AK32" s="371"/>
      <c r="AL32" s="371"/>
      <c r="AM32" s="371"/>
      <c r="AN32" s="371"/>
      <c r="AO32" s="371"/>
      <c r="AP32" s="371"/>
      <c r="AQ32" s="371"/>
      <c r="AR32" s="371"/>
      <c r="AS32" s="371"/>
      <c r="AT32" s="371"/>
      <c r="AU32" s="371"/>
      <c r="AV32" s="371"/>
      <c r="AW32" s="372"/>
    </row>
    <row r="33" spans="5:49">
      <c r="E33" s="401"/>
      <c r="F33" s="533"/>
      <c r="G33" s="538"/>
      <c r="H33" s="539"/>
      <c r="I33" s="539"/>
      <c r="J33" s="539"/>
      <c r="K33" s="539"/>
      <c r="L33" s="539"/>
      <c r="M33" s="539"/>
      <c r="N33" s="539"/>
      <c r="O33" s="540"/>
      <c r="P33" s="367"/>
      <c r="Q33" s="368"/>
      <c r="R33" s="368"/>
      <c r="S33" s="368"/>
      <c r="T33" s="368"/>
      <c r="U33" s="368"/>
      <c r="V33" s="369"/>
      <c r="W33" s="370"/>
      <c r="X33" s="371"/>
      <c r="Y33" s="371"/>
      <c r="Z33" s="371"/>
      <c r="AA33" s="371"/>
      <c r="AB33" s="371"/>
      <c r="AC33" s="371"/>
      <c r="AD33" s="371"/>
      <c r="AE33" s="371"/>
      <c r="AF33" s="371"/>
      <c r="AG33" s="371"/>
      <c r="AH33" s="371"/>
      <c r="AI33" s="371"/>
      <c r="AJ33" s="371"/>
      <c r="AK33" s="371"/>
      <c r="AL33" s="371"/>
      <c r="AM33" s="371"/>
      <c r="AN33" s="371"/>
      <c r="AO33" s="371"/>
      <c r="AP33" s="371"/>
      <c r="AQ33" s="371"/>
      <c r="AR33" s="371"/>
      <c r="AS33" s="371"/>
      <c r="AT33" s="371"/>
      <c r="AU33" s="371"/>
      <c r="AV33" s="371"/>
      <c r="AW33" s="372"/>
    </row>
    <row r="34" spans="5:49">
      <c r="E34" s="401"/>
      <c r="F34" s="533"/>
      <c r="G34" s="538"/>
      <c r="H34" s="539"/>
      <c r="I34" s="539"/>
      <c r="J34" s="539"/>
      <c r="K34" s="539"/>
      <c r="L34" s="539"/>
      <c r="M34" s="539"/>
      <c r="N34" s="539"/>
      <c r="O34" s="540"/>
      <c r="P34" s="367"/>
      <c r="Q34" s="368"/>
      <c r="R34" s="368"/>
      <c r="S34" s="368"/>
      <c r="T34" s="368"/>
      <c r="U34" s="368"/>
      <c r="V34" s="369"/>
      <c r="W34" s="370"/>
      <c r="X34" s="371"/>
      <c r="Y34" s="371"/>
      <c r="Z34" s="371"/>
      <c r="AA34" s="371"/>
      <c r="AB34" s="371"/>
      <c r="AC34" s="371"/>
      <c r="AD34" s="371"/>
      <c r="AE34" s="371"/>
      <c r="AF34" s="371"/>
      <c r="AG34" s="371"/>
      <c r="AH34" s="371"/>
      <c r="AI34" s="371"/>
      <c r="AJ34" s="371"/>
      <c r="AK34" s="371"/>
      <c r="AL34" s="371"/>
      <c r="AM34" s="371"/>
      <c r="AN34" s="371"/>
      <c r="AO34" s="371"/>
      <c r="AP34" s="371"/>
      <c r="AQ34" s="371"/>
      <c r="AR34" s="371"/>
      <c r="AS34" s="371"/>
      <c r="AT34" s="371"/>
      <c r="AU34" s="371"/>
      <c r="AV34" s="371"/>
      <c r="AW34" s="372"/>
    </row>
    <row r="35" spans="5:49">
      <c r="E35" s="401"/>
      <c r="F35" s="533"/>
      <c r="G35" s="538"/>
      <c r="H35" s="539"/>
      <c r="I35" s="539"/>
      <c r="J35" s="539"/>
      <c r="K35" s="539"/>
      <c r="L35" s="539"/>
      <c r="M35" s="539"/>
      <c r="N35" s="539"/>
      <c r="O35" s="540"/>
      <c r="P35" s="367"/>
      <c r="Q35" s="368"/>
      <c r="R35" s="368"/>
      <c r="S35" s="368"/>
      <c r="T35" s="368"/>
      <c r="U35" s="368"/>
      <c r="V35" s="369"/>
      <c r="W35" s="370"/>
      <c r="X35" s="371"/>
      <c r="Y35" s="371"/>
      <c r="Z35" s="371"/>
      <c r="AA35" s="371"/>
      <c r="AB35" s="371"/>
      <c r="AC35" s="371"/>
      <c r="AD35" s="371"/>
      <c r="AE35" s="371"/>
      <c r="AF35" s="371"/>
      <c r="AG35" s="371"/>
      <c r="AH35" s="371"/>
      <c r="AI35" s="371"/>
      <c r="AJ35" s="371"/>
      <c r="AK35" s="371"/>
      <c r="AL35" s="371"/>
      <c r="AM35" s="371"/>
      <c r="AN35" s="371"/>
      <c r="AO35" s="371"/>
      <c r="AP35" s="371"/>
      <c r="AQ35" s="371"/>
      <c r="AR35" s="371"/>
      <c r="AS35" s="371"/>
      <c r="AT35" s="371"/>
      <c r="AU35" s="371"/>
      <c r="AV35" s="371"/>
      <c r="AW35" s="372"/>
    </row>
    <row r="36" spans="5:49">
      <c r="E36" s="401"/>
      <c r="F36" s="533"/>
      <c r="G36" s="538"/>
      <c r="H36" s="539"/>
      <c r="I36" s="539"/>
      <c r="J36" s="539"/>
      <c r="K36" s="539"/>
      <c r="L36" s="539"/>
      <c r="M36" s="539"/>
      <c r="N36" s="539"/>
      <c r="O36" s="540"/>
      <c r="P36" s="367"/>
      <c r="Q36" s="368"/>
      <c r="R36" s="368"/>
      <c r="S36" s="368"/>
      <c r="T36" s="368"/>
      <c r="U36" s="368"/>
      <c r="V36" s="369"/>
      <c r="W36" s="370"/>
      <c r="X36" s="371"/>
      <c r="Y36" s="371"/>
      <c r="Z36" s="371"/>
      <c r="AA36" s="371"/>
      <c r="AB36" s="371"/>
      <c r="AC36" s="371"/>
      <c r="AD36" s="371"/>
      <c r="AE36" s="371"/>
      <c r="AF36" s="371"/>
      <c r="AG36" s="371"/>
      <c r="AH36" s="371"/>
      <c r="AI36" s="371"/>
      <c r="AJ36" s="371"/>
      <c r="AK36" s="371"/>
      <c r="AL36" s="371"/>
      <c r="AM36" s="371"/>
      <c r="AN36" s="371"/>
      <c r="AO36" s="371"/>
      <c r="AP36" s="371"/>
      <c r="AQ36" s="371"/>
      <c r="AR36" s="371"/>
      <c r="AS36" s="371"/>
      <c r="AT36" s="371"/>
      <c r="AU36" s="371"/>
      <c r="AV36" s="371"/>
      <c r="AW36" s="372"/>
    </row>
    <row r="37" spans="5:49">
      <c r="E37" s="401"/>
      <c r="F37" s="533"/>
      <c r="G37" s="538"/>
      <c r="H37" s="539"/>
      <c r="I37" s="539"/>
      <c r="J37" s="539"/>
      <c r="K37" s="539"/>
      <c r="L37" s="539"/>
      <c r="M37" s="539"/>
      <c r="N37" s="539"/>
      <c r="O37" s="540"/>
      <c r="P37" s="367"/>
      <c r="Q37" s="368"/>
      <c r="R37" s="368"/>
      <c r="S37" s="368"/>
      <c r="T37" s="368"/>
      <c r="U37" s="368"/>
      <c r="V37" s="369"/>
      <c r="W37" s="370"/>
      <c r="X37" s="371"/>
      <c r="Y37" s="371"/>
      <c r="Z37" s="371"/>
      <c r="AA37" s="371"/>
      <c r="AB37" s="371"/>
      <c r="AC37" s="371"/>
      <c r="AD37" s="371"/>
      <c r="AE37" s="371"/>
      <c r="AF37" s="371"/>
      <c r="AG37" s="371"/>
      <c r="AH37" s="371"/>
      <c r="AI37" s="371"/>
      <c r="AJ37" s="371"/>
      <c r="AK37" s="371"/>
      <c r="AL37" s="371"/>
      <c r="AM37" s="371"/>
      <c r="AN37" s="371"/>
      <c r="AO37" s="371"/>
      <c r="AP37" s="371"/>
      <c r="AQ37" s="371"/>
      <c r="AR37" s="371"/>
      <c r="AS37" s="371"/>
      <c r="AT37" s="371"/>
      <c r="AU37" s="371"/>
      <c r="AV37" s="371"/>
      <c r="AW37" s="372"/>
    </row>
    <row r="38" spans="5:49">
      <c r="E38" s="401"/>
      <c r="F38" s="533"/>
      <c r="G38" s="538"/>
      <c r="H38" s="539"/>
      <c r="I38" s="539"/>
      <c r="J38" s="539"/>
      <c r="K38" s="539"/>
      <c r="L38" s="539"/>
      <c r="M38" s="539"/>
      <c r="N38" s="539"/>
      <c r="O38" s="540"/>
      <c r="P38" s="367"/>
      <c r="Q38" s="368"/>
      <c r="R38" s="368"/>
      <c r="S38" s="368"/>
      <c r="T38" s="368"/>
      <c r="U38" s="368"/>
      <c r="V38" s="369"/>
      <c r="W38" s="370"/>
      <c r="X38" s="371"/>
      <c r="Y38" s="371"/>
      <c r="Z38" s="371"/>
      <c r="AA38" s="371"/>
      <c r="AB38" s="371"/>
      <c r="AC38" s="371"/>
      <c r="AD38" s="371"/>
      <c r="AE38" s="371"/>
      <c r="AF38" s="371"/>
      <c r="AG38" s="371"/>
      <c r="AH38" s="371"/>
      <c r="AI38" s="371"/>
      <c r="AJ38" s="371"/>
      <c r="AK38" s="371"/>
      <c r="AL38" s="371"/>
      <c r="AM38" s="371"/>
      <c r="AN38" s="371"/>
      <c r="AO38" s="371"/>
      <c r="AP38" s="371"/>
      <c r="AQ38" s="371"/>
      <c r="AR38" s="371"/>
      <c r="AS38" s="371"/>
      <c r="AT38" s="371"/>
      <c r="AU38" s="371"/>
      <c r="AV38" s="371"/>
      <c r="AW38" s="372"/>
    </row>
    <row r="39" spans="5:49">
      <c r="E39" s="401"/>
      <c r="F39" s="533"/>
      <c r="G39" s="538"/>
      <c r="H39" s="539"/>
      <c r="I39" s="539"/>
      <c r="J39" s="539"/>
      <c r="K39" s="539"/>
      <c r="L39" s="539"/>
      <c r="M39" s="539"/>
      <c r="N39" s="539"/>
      <c r="O39" s="540"/>
      <c r="P39" s="367"/>
      <c r="Q39" s="368"/>
      <c r="R39" s="368"/>
      <c r="S39" s="368"/>
      <c r="T39" s="368"/>
      <c r="U39" s="368"/>
      <c r="V39" s="369"/>
      <c r="W39" s="370"/>
      <c r="X39" s="371"/>
      <c r="Y39" s="371"/>
      <c r="Z39" s="371"/>
      <c r="AA39" s="371"/>
      <c r="AB39" s="371"/>
      <c r="AC39" s="371"/>
      <c r="AD39" s="371"/>
      <c r="AE39" s="371"/>
      <c r="AF39" s="371"/>
      <c r="AG39" s="371"/>
      <c r="AH39" s="371"/>
      <c r="AI39" s="371"/>
      <c r="AJ39" s="371"/>
      <c r="AK39" s="371"/>
      <c r="AL39" s="371"/>
      <c r="AM39" s="371"/>
      <c r="AN39" s="371"/>
      <c r="AO39" s="371"/>
      <c r="AP39" s="371"/>
      <c r="AQ39" s="371"/>
      <c r="AR39" s="371"/>
      <c r="AS39" s="371"/>
      <c r="AT39" s="371"/>
      <c r="AU39" s="371"/>
      <c r="AV39" s="371"/>
      <c r="AW39" s="372"/>
    </row>
    <row r="40" spans="5:49">
      <c r="E40" s="401"/>
      <c r="F40" s="533"/>
      <c r="G40" s="538"/>
      <c r="H40" s="539"/>
      <c r="I40" s="539"/>
      <c r="J40" s="539"/>
      <c r="K40" s="539"/>
      <c r="L40" s="539"/>
      <c r="M40" s="539"/>
      <c r="N40" s="539"/>
      <c r="O40" s="540"/>
      <c r="P40" s="367"/>
      <c r="Q40" s="368"/>
      <c r="R40" s="368"/>
      <c r="S40" s="368"/>
      <c r="T40" s="368"/>
      <c r="U40" s="368"/>
      <c r="V40" s="369"/>
      <c r="W40" s="370"/>
      <c r="X40" s="371"/>
      <c r="Y40" s="371"/>
      <c r="Z40" s="371"/>
      <c r="AA40" s="371"/>
      <c r="AB40" s="371"/>
      <c r="AC40" s="371"/>
      <c r="AD40" s="371"/>
      <c r="AE40" s="371"/>
      <c r="AF40" s="371"/>
      <c r="AG40" s="371"/>
      <c r="AH40" s="371"/>
      <c r="AI40" s="371"/>
      <c r="AJ40" s="371"/>
      <c r="AK40" s="371"/>
      <c r="AL40" s="371"/>
      <c r="AM40" s="371"/>
      <c r="AN40" s="371"/>
      <c r="AO40" s="371"/>
      <c r="AP40" s="371"/>
      <c r="AQ40" s="371"/>
      <c r="AR40" s="371"/>
      <c r="AS40" s="371"/>
      <c r="AT40" s="371"/>
      <c r="AU40" s="371"/>
      <c r="AV40" s="371"/>
      <c r="AW40" s="372"/>
    </row>
    <row r="41" spans="5:49">
      <c r="E41" s="401"/>
      <c r="F41" s="533"/>
      <c r="G41" s="538"/>
      <c r="H41" s="539"/>
      <c r="I41" s="539"/>
      <c r="J41" s="539"/>
      <c r="K41" s="539"/>
      <c r="L41" s="539"/>
      <c r="M41" s="539"/>
      <c r="N41" s="539"/>
      <c r="O41" s="540"/>
      <c r="P41" s="367"/>
      <c r="Q41" s="368"/>
      <c r="R41" s="368"/>
      <c r="S41" s="368"/>
      <c r="T41" s="368"/>
      <c r="U41" s="368"/>
      <c r="V41" s="369"/>
      <c r="W41" s="370"/>
      <c r="X41" s="371"/>
      <c r="Y41" s="371"/>
      <c r="Z41" s="371"/>
      <c r="AA41" s="371"/>
      <c r="AB41" s="371"/>
      <c r="AC41" s="371"/>
      <c r="AD41" s="371"/>
      <c r="AE41" s="371"/>
      <c r="AF41" s="371"/>
      <c r="AG41" s="371"/>
      <c r="AH41" s="371"/>
      <c r="AI41" s="371"/>
      <c r="AJ41" s="371"/>
      <c r="AK41" s="371"/>
      <c r="AL41" s="371"/>
      <c r="AM41" s="371"/>
      <c r="AN41" s="371"/>
      <c r="AO41" s="371"/>
      <c r="AP41" s="371"/>
      <c r="AQ41" s="371"/>
      <c r="AR41" s="371"/>
      <c r="AS41" s="371"/>
      <c r="AT41" s="371"/>
      <c r="AU41" s="371"/>
      <c r="AV41" s="371"/>
      <c r="AW41" s="372"/>
    </row>
    <row r="42" spans="5:49">
      <c r="E42" s="401"/>
      <c r="F42" s="533"/>
      <c r="G42" s="538"/>
      <c r="H42" s="539"/>
      <c r="I42" s="539"/>
      <c r="J42" s="539"/>
      <c r="K42" s="539"/>
      <c r="L42" s="539"/>
      <c r="M42" s="539"/>
      <c r="N42" s="539"/>
      <c r="O42" s="540"/>
      <c r="P42" s="367"/>
      <c r="Q42" s="368"/>
      <c r="R42" s="368"/>
      <c r="S42" s="368"/>
      <c r="T42" s="368"/>
      <c r="U42" s="368"/>
      <c r="V42" s="369"/>
      <c r="W42" s="370"/>
      <c r="X42" s="371"/>
      <c r="Y42" s="371"/>
      <c r="Z42" s="371"/>
      <c r="AA42" s="371"/>
      <c r="AB42" s="371"/>
      <c r="AC42" s="371"/>
      <c r="AD42" s="371"/>
      <c r="AE42" s="371"/>
      <c r="AF42" s="371"/>
      <c r="AG42" s="371"/>
      <c r="AH42" s="371"/>
      <c r="AI42" s="371"/>
      <c r="AJ42" s="371"/>
      <c r="AK42" s="371"/>
      <c r="AL42" s="371"/>
      <c r="AM42" s="371"/>
      <c r="AN42" s="371"/>
      <c r="AO42" s="371"/>
      <c r="AP42" s="371"/>
      <c r="AQ42" s="371"/>
      <c r="AR42" s="371"/>
      <c r="AS42" s="371"/>
      <c r="AT42" s="371"/>
      <c r="AU42" s="371"/>
      <c r="AV42" s="371"/>
      <c r="AW42" s="372"/>
    </row>
    <row r="43" spans="5:49">
      <c r="E43" s="401"/>
      <c r="F43" s="533"/>
      <c r="G43" s="538"/>
      <c r="H43" s="539"/>
      <c r="I43" s="539"/>
      <c r="J43" s="539"/>
      <c r="K43" s="539"/>
      <c r="L43" s="539"/>
      <c r="M43" s="539"/>
      <c r="N43" s="539"/>
      <c r="O43" s="540"/>
      <c r="P43" s="367"/>
      <c r="Q43" s="368"/>
      <c r="R43" s="368"/>
      <c r="S43" s="368"/>
      <c r="T43" s="368"/>
      <c r="U43" s="368"/>
      <c r="V43" s="369"/>
      <c r="W43" s="370"/>
      <c r="X43" s="371"/>
      <c r="Y43" s="371"/>
      <c r="Z43" s="371"/>
      <c r="AA43" s="371"/>
      <c r="AB43" s="371"/>
      <c r="AC43" s="371"/>
      <c r="AD43" s="371"/>
      <c r="AE43" s="371"/>
      <c r="AF43" s="371"/>
      <c r="AG43" s="371"/>
      <c r="AH43" s="371"/>
      <c r="AI43" s="371"/>
      <c r="AJ43" s="371"/>
      <c r="AK43" s="371"/>
      <c r="AL43" s="371"/>
      <c r="AM43" s="371"/>
      <c r="AN43" s="371"/>
      <c r="AO43" s="371"/>
      <c r="AP43" s="371"/>
      <c r="AQ43" s="371"/>
      <c r="AR43" s="371"/>
      <c r="AS43" s="371"/>
      <c r="AT43" s="371"/>
      <c r="AU43" s="371"/>
      <c r="AV43" s="371"/>
      <c r="AW43" s="372"/>
    </row>
    <row r="44" spans="5:49">
      <c r="E44" s="401"/>
      <c r="F44" s="533"/>
      <c r="G44" s="538"/>
      <c r="H44" s="539"/>
      <c r="I44" s="539"/>
      <c r="J44" s="539"/>
      <c r="K44" s="539"/>
      <c r="L44" s="539"/>
      <c r="M44" s="539"/>
      <c r="N44" s="539"/>
      <c r="O44" s="540"/>
      <c r="P44" s="367"/>
      <c r="Q44" s="368"/>
      <c r="R44" s="368"/>
      <c r="S44" s="368"/>
      <c r="T44" s="368"/>
      <c r="U44" s="368"/>
      <c r="V44" s="369"/>
      <c r="W44" s="370"/>
      <c r="X44" s="371"/>
      <c r="Y44" s="371"/>
      <c r="Z44" s="371"/>
      <c r="AA44" s="371"/>
      <c r="AB44" s="371"/>
      <c r="AC44" s="371"/>
      <c r="AD44" s="371"/>
      <c r="AE44" s="371"/>
      <c r="AF44" s="371"/>
      <c r="AG44" s="371"/>
      <c r="AH44" s="371"/>
      <c r="AI44" s="371"/>
      <c r="AJ44" s="371"/>
      <c r="AK44" s="371"/>
      <c r="AL44" s="371"/>
      <c r="AM44" s="371"/>
      <c r="AN44" s="371"/>
      <c r="AO44" s="371"/>
      <c r="AP44" s="371"/>
      <c r="AQ44" s="371"/>
      <c r="AR44" s="371"/>
      <c r="AS44" s="371"/>
      <c r="AT44" s="371"/>
      <c r="AU44" s="371"/>
      <c r="AV44" s="371"/>
      <c r="AW44" s="372"/>
    </row>
    <row r="45" spans="5:49">
      <c r="E45" s="401"/>
      <c r="F45" s="533"/>
      <c r="G45" s="538"/>
      <c r="H45" s="539"/>
      <c r="I45" s="539"/>
      <c r="J45" s="539"/>
      <c r="K45" s="539"/>
      <c r="L45" s="539"/>
      <c r="M45" s="539"/>
      <c r="N45" s="539"/>
      <c r="O45" s="540"/>
      <c r="P45" s="367"/>
      <c r="Q45" s="368"/>
      <c r="R45" s="368"/>
      <c r="S45" s="368"/>
      <c r="T45" s="368"/>
      <c r="U45" s="368"/>
      <c r="V45" s="369"/>
      <c r="W45" s="370"/>
      <c r="X45" s="371"/>
      <c r="Y45" s="371"/>
      <c r="Z45" s="371"/>
      <c r="AA45" s="371"/>
      <c r="AB45" s="371"/>
      <c r="AC45" s="371"/>
      <c r="AD45" s="371"/>
      <c r="AE45" s="371"/>
      <c r="AF45" s="371"/>
      <c r="AG45" s="371"/>
      <c r="AH45" s="371"/>
      <c r="AI45" s="371"/>
      <c r="AJ45" s="371"/>
      <c r="AK45" s="371"/>
      <c r="AL45" s="371"/>
      <c r="AM45" s="371"/>
      <c r="AN45" s="371"/>
      <c r="AO45" s="371"/>
      <c r="AP45" s="371"/>
      <c r="AQ45" s="371"/>
      <c r="AR45" s="371"/>
      <c r="AS45" s="371"/>
      <c r="AT45" s="371"/>
      <c r="AU45" s="371"/>
      <c r="AV45" s="371"/>
      <c r="AW45" s="372"/>
    </row>
    <row r="46" spans="5:49">
      <c r="E46" s="401"/>
      <c r="F46" s="533"/>
      <c r="G46" s="538"/>
      <c r="H46" s="539"/>
      <c r="I46" s="539"/>
      <c r="J46" s="539"/>
      <c r="K46" s="539"/>
      <c r="L46" s="539"/>
      <c r="M46" s="539"/>
      <c r="N46" s="539"/>
      <c r="O46" s="540"/>
      <c r="P46" s="367"/>
      <c r="Q46" s="368"/>
      <c r="R46" s="368"/>
      <c r="S46" s="368"/>
      <c r="T46" s="368"/>
      <c r="U46" s="368"/>
      <c r="V46" s="369"/>
      <c r="W46" s="370"/>
      <c r="X46" s="371"/>
      <c r="Y46" s="371"/>
      <c r="Z46" s="371"/>
      <c r="AA46" s="371"/>
      <c r="AB46" s="371"/>
      <c r="AC46" s="371"/>
      <c r="AD46" s="371"/>
      <c r="AE46" s="371"/>
      <c r="AF46" s="371"/>
      <c r="AG46" s="371"/>
      <c r="AH46" s="371"/>
      <c r="AI46" s="371"/>
      <c r="AJ46" s="371"/>
      <c r="AK46" s="371"/>
      <c r="AL46" s="371"/>
      <c r="AM46" s="371"/>
      <c r="AN46" s="371"/>
      <c r="AO46" s="371"/>
      <c r="AP46" s="371"/>
      <c r="AQ46" s="371"/>
      <c r="AR46" s="371"/>
      <c r="AS46" s="371"/>
      <c r="AT46" s="371"/>
      <c r="AU46" s="371"/>
      <c r="AV46" s="371"/>
      <c r="AW46" s="372"/>
    </row>
    <row r="47" spans="5:49">
      <c r="E47" s="401"/>
      <c r="F47" s="533"/>
      <c r="G47" s="538"/>
      <c r="H47" s="539"/>
      <c r="I47" s="539"/>
      <c r="J47" s="539"/>
      <c r="K47" s="539"/>
      <c r="L47" s="539"/>
      <c r="M47" s="539"/>
      <c r="N47" s="539"/>
      <c r="O47" s="540"/>
      <c r="P47" s="367"/>
      <c r="Q47" s="368"/>
      <c r="R47" s="368"/>
      <c r="S47" s="368"/>
      <c r="T47" s="368"/>
      <c r="U47" s="368"/>
      <c r="V47" s="369"/>
      <c r="W47" s="370"/>
      <c r="X47" s="371"/>
      <c r="Y47" s="371"/>
      <c r="Z47" s="371"/>
      <c r="AA47" s="371"/>
      <c r="AB47" s="371"/>
      <c r="AC47" s="371"/>
      <c r="AD47" s="371"/>
      <c r="AE47" s="371"/>
      <c r="AF47" s="371"/>
      <c r="AG47" s="371"/>
      <c r="AH47" s="371"/>
      <c r="AI47" s="371"/>
      <c r="AJ47" s="371"/>
      <c r="AK47" s="371"/>
      <c r="AL47" s="371"/>
      <c r="AM47" s="371"/>
      <c r="AN47" s="371"/>
      <c r="AO47" s="371"/>
      <c r="AP47" s="371"/>
      <c r="AQ47" s="371"/>
      <c r="AR47" s="371"/>
      <c r="AS47" s="371"/>
      <c r="AT47" s="371"/>
      <c r="AU47" s="371"/>
      <c r="AV47" s="371"/>
      <c r="AW47" s="372"/>
    </row>
    <row r="48" spans="5:49">
      <c r="E48" s="401"/>
      <c r="F48" s="533"/>
      <c r="G48" s="538"/>
      <c r="H48" s="539"/>
      <c r="I48" s="539"/>
      <c r="J48" s="539"/>
      <c r="K48" s="539"/>
      <c r="L48" s="539"/>
      <c r="M48" s="539"/>
      <c r="N48" s="539"/>
      <c r="O48" s="540"/>
      <c r="P48" s="367"/>
      <c r="Q48" s="368"/>
      <c r="R48" s="368"/>
      <c r="S48" s="368"/>
      <c r="T48" s="368"/>
      <c r="U48" s="368"/>
      <c r="V48" s="369"/>
      <c r="W48" s="370"/>
      <c r="X48" s="371"/>
      <c r="Y48" s="371"/>
      <c r="Z48" s="371"/>
      <c r="AA48" s="371"/>
      <c r="AB48" s="371"/>
      <c r="AC48" s="371"/>
      <c r="AD48" s="371"/>
      <c r="AE48" s="371"/>
      <c r="AF48" s="371"/>
      <c r="AG48" s="371"/>
      <c r="AH48" s="371"/>
      <c r="AI48" s="371"/>
      <c r="AJ48" s="371"/>
      <c r="AK48" s="371"/>
      <c r="AL48" s="371"/>
      <c r="AM48" s="371"/>
      <c r="AN48" s="371"/>
      <c r="AO48" s="371"/>
      <c r="AP48" s="371"/>
      <c r="AQ48" s="371"/>
      <c r="AR48" s="371"/>
      <c r="AS48" s="371"/>
      <c r="AT48" s="371"/>
      <c r="AU48" s="371"/>
      <c r="AV48" s="371"/>
      <c r="AW48" s="372"/>
    </row>
    <row r="49" spans="5:49">
      <c r="E49" s="401"/>
      <c r="F49" s="533"/>
      <c r="G49" s="538"/>
      <c r="H49" s="539"/>
      <c r="I49" s="539"/>
      <c r="J49" s="539"/>
      <c r="K49" s="539"/>
      <c r="L49" s="539"/>
      <c r="M49" s="539"/>
      <c r="N49" s="539"/>
      <c r="O49" s="540"/>
      <c r="P49" s="367"/>
      <c r="Q49" s="368"/>
      <c r="R49" s="368"/>
      <c r="S49" s="368"/>
      <c r="T49" s="368"/>
      <c r="U49" s="368"/>
      <c r="V49" s="369"/>
      <c r="W49" s="370"/>
      <c r="X49" s="371"/>
      <c r="Y49" s="371"/>
      <c r="Z49" s="371"/>
      <c r="AA49" s="371"/>
      <c r="AB49" s="371"/>
      <c r="AC49" s="371"/>
      <c r="AD49" s="371"/>
      <c r="AE49" s="371"/>
      <c r="AF49" s="371"/>
      <c r="AG49" s="371"/>
      <c r="AH49" s="371"/>
      <c r="AI49" s="371"/>
      <c r="AJ49" s="371"/>
      <c r="AK49" s="371"/>
      <c r="AL49" s="371"/>
      <c r="AM49" s="371"/>
      <c r="AN49" s="371"/>
      <c r="AO49" s="371"/>
      <c r="AP49" s="371"/>
      <c r="AQ49" s="371"/>
      <c r="AR49" s="371"/>
      <c r="AS49" s="371"/>
      <c r="AT49" s="371"/>
      <c r="AU49" s="371"/>
      <c r="AV49" s="371"/>
      <c r="AW49" s="372"/>
    </row>
    <row r="50" spans="5:49">
      <c r="E50" s="401"/>
      <c r="F50" s="533"/>
      <c r="G50" s="538"/>
      <c r="H50" s="539"/>
      <c r="I50" s="539"/>
      <c r="J50" s="539"/>
      <c r="K50" s="539"/>
      <c r="L50" s="539"/>
      <c r="M50" s="539"/>
      <c r="N50" s="539"/>
      <c r="O50" s="540"/>
      <c r="P50" s="367"/>
      <c r="Q50" s="368"/>
      <c r="R50" s="368"/>
      <c r="S50" s="368"/>
      <c r="T50" s="368"/>
      <c r="U50" s="368"/>
      <c r="V50" s="369"/>
      <c r="W50" s="370"/>
      <c r="X50" s="371"/>
      <c r="Y50" s="371"/>
      <c r="Z50" s="371"/>
      <c r="AA50" s="371"/>
      <c r="AB50" s="371"/>
      <c r="AC50" s="371"/>
      <c r="AD50" s="371"/>
      <c r="AE50" s="371"/>
      <c r="AF50" s="371"/>
      <c r="AG50" s="371"/>
      <c r="AH50" s="371"/>
      <c r="AI50" s="371"/>
      <c r="AJ50" s="371"/>
      <c r="AK50" s="371"/>
      <c r="AL50" s="371"/>
      <c r="AM50" s="371"/>
      <c r="AN50" s="371"/>
      <c r="AO50" s="371"/>
      <c r="AP50" s="371"/>
      <c r="AQ50" s="371"/>
      <c r="AR50" s="371"/>
      <c r="AS50" s="371"/>
      <c r="AT50" s="371"/>
      <c r="AU50" s="371"/>
      <c r="AV50" s="371"/>
      <c r="AW50" s="372"/>
    </row>
    <row r="51" spans="5:49">
      <c r="E51" s="401"/>
      <c r="F51" s="533"/>
      <c r="G51" s="538"/>
      <c r="H51" s="539"/>
      <c r="I51" s="539"/>
      <c r="J51" s="539"/>
      <c r="K51" s="539"/>
      <c r="L51" s="539"/>
      <c r="M51" s="539"/>
      <c r="N51" s="539"/>
      <c r="O51" s="540"/>
      <c r="P51" s="367"/>
      <c r="Q51" s="368"/>
      <c r="R51" s="368"/>
      <c r="S51" s="368"/>
      <c r="T51" s="368"/>
      <c r="U51" s="368"/>
      <c r="V51" s="369"/>
      <c r="W51" s="370"/>
      <c r="X51" s="371"/>
      <c r="Y51" s="371"/>
      <c r="Z51" s="371"/>
      <c r="AA51" s="371"/>
      <c r="AB51" s="371"/>
      <c r="AC51" s="371"/>
      <c r="AD51" s="371"/>
      <c r="AE51" s="371"/>
      <c r="AF51" s="371"/>
      <c r="AG51" s="371"/>
      <c r="AH51" s="371"/>
      <c r="AI51" s="371"/>
      <c r="AJ51" s="371"/>
      <c r="AK51" s="371"/>
      <c r="AL51" s="371"/>
      <c r="AM51" s="371"/>
      <c r="AN51" s="371"/>
      <c r="AO51" s="371"/>
      <c r="AP51" s="371"/>
      <c r="AQ51" s="371"/>
      <c r="AR51" s="371"/>
      <c r="AS51" s="371"/>
      <c r="AT51" s="371"/>
      <c r="AU51" s="371"/>
      <c r="AV51" s="371"/>
      <c r="AW51" s="372"/>
    </row>
    <row r="52" spans="5:49">
      <c r="E52" s="401"/>
      <c r="F52" s="533"/>
      <c r="G52" s="538"/>
      <c r="H52" s="539"/>
      <c r="I52" s="539"/>
      <c r="J52" s="539"/>
      <c r="K52" s="539"/>
      <c r="L52" s="539"/>
      <c r="M52" s="539"/>
      <c r="N52" s="539"/>
      <c r="O52" s="540"/>
      <c r="P52" s="367"/>
      <c r="Q52" s="368"/>
      <c r="R52" s="368"/>
      <c r="S52" s="368"/>
      <c r="T52" s="368"/>
      <c r="U52" s="368"/>
      <c r="V52" s="369"/>
      <c r="W52" s="370"/>
      <c r="X52" s="371"/>
      <c r="Y52" s="371"/>
      <c r="Z52" s="371"/>
      <c r="AA52" s="371"/>
      <c r="AB52" s="371"/>
      <c r="AC52" s="371"/>
      <c r="AD52" s="371"/>
      <c r="AE52" s="371"/>
      <c r="AF52" s="371"/>
      <c r="AG52" s="371"/>
      <c r="AH52" s="371"/>
      <c r="AI52" s="371"/>
      <c r="AJ52" s="371"/>
      <c r="AK52" s="371"/>
      <c r="AL52" s="371"/>
      <c r="AM52" s="371"/>
      <c r="AN52" s="371"/>
      <c r="AO52" s="371"/>
      <c r="AP52" s="371"/>
      <c r="AQ52" s="371"/>
      <c r="AR52" s="371"/>
      <c r="AS52" s="371"/>
      <c r="AT52" s="371"/>
      <c r="AU52" s="371"/>
      <c r="AV52" s="371"/>
      <c r="AW52" s="372"/>
    </row>
    <row r="53" spans="5:49">
      <c r="E53" s="401"/>
      <c r="F53" s="533"/>
      <c r="G53" s="538"/>
      <c r="H53" s="539"/>
      <c r="I53" s="539"/>
      <c r="J53" s="539"/>
      <c r="K53" s="539"/>
      <c r="L53" s="539"/>
      <c r="M53" s="539"/>
      <c r="N53" s="539"/>
      <c r="O53" s="540"/>
      <c r="P53" s="367"/>
      <c r="Q53" s="368"/>
      <c r="R53" s="368"/>
      <c r="S53" s="368"/>
      <c r="T53" s="368"/>
      <c r="U53" s="368"/>
      <c r="V53" s="369"/>
      <c r="W53" s="370"/>
      <c r="X53" s="371"/>
      <c r="Y53" s="371"/>
      <c r="Z53" s="371"/>
      <c r="AA53" s="371"/>
      <c r="AB53" s="371"/>
      <c r="AC53" s="371"/>
      <c r="AD53" s="371"/>
      <c r="AE53" s="371"/>
      <c r="AF53" s="371"/>
      <c r="AG53" s="371"/>
      <c r="AH53" s="371"/>
      <c r="AI53" s="371"/>
      <c r="AJ53" s="371"/>
      <c r="AK53" s="371"/>
      <c r="AL53" s="371"/>
      <c r="AM53" s="371"/>
      <c r="AN53" s="371"/>
      <c r="AO53" s="371"/>
      <c r="AP53" s="371"/>
      <c r="AQ53" s="371"/>
      <c r="AR53" s="371"/>
      <c r="AS53" s="371"/>
      <c r="AT53" s="371"/>
      <c r="AU53" s="371"/>
      <c r="AV53" s="371"/>
      <c r="AW53" s="372"/>
    </row>
    <row r="54" spans="5:49">
      <c r="E54" s="401"/>
      <c r="F54" s="533"/>
      <c r="G54" s="538"/>
      <c r="H54" s="539"/>
      <c r="I54" s="539"/>
      <c r="J54" s="539"/>
      <c r="K54" s="539"/>
      <c r="L54" s="539"/>
      <c r="M54" s="539"/>
      <c r="N54" s="539"/>
      <c r="O54" s="540"/>
      <c r="P54" s="367"/>
      <c r="Q54" s="368"/>
      <c r="R54" s="368"/>
      <c r="S54" s="368"/>
      <c r="T54" s="368"/>
      <c r="U54" s="368"/>
      <c r="V54" s="369"/>
      <c r="W54" s="370"/>
      <c r="X54" s="371"/>
      <c r="Y54" s="371"/>
      <c r="Z54" s="371"/>
      <c r="AA54" s="371"/>
      <c r="AB54" s="371"/>
      <c r="AC54" s="371"/>
      <c r="AD54" s="371"/>
      <c r="AE54" s="371"/>
      <c r="AF54" s="371"/>
      <c r="AG54" s="371"/>
      <c r="AH54" s="371"/>
      <c r="AI54" s="371"/>
      <c r="AJ54" s="371"/>
      <c r="AK54" s="371"/>
      <c r="AL54" s="371"/>
      <c r="AM54" s="371"/>
      <c r="AN54" s="371"/>
      <c r="AO54" s="371"/>
      <c r="AP54" s="371"/>
      <c r="AQ54" s="371"/>
      <c r="AR54" s="371"/>
      <c r="AS54" s="371"/>
      <c r="AT54" s="371"/>
      <c r="AU54" s="371"/>
      <c r="AV54" s="371"/>
      <c r="AW54" s="372"/>
    </row>
    <row r="55" spans="5:49">
      <c r="E55" s="401"/>
      <c r="F55" s="533"/>
      <c r="G55" s="538"/>
      <c r="H55" s="539"/>
      <c r="I55" s="539"/>
      <c r="J55" s="539"/>
      <c r="K55" s="539"/>
      <c r="L55" s="539"/>
      <c r="M55" s="539"/>
      <c r="N55" s="539"/>
      <c r="O55" s="540"/>
      <c r="P55" s="367"/>
      <c r="Q55" s="368"/>
      <c r="R55" s="368"/>
      <c r="S55" s="368"/>
      <c r="T55" s="368"/>
      <c r="U55" s="368"/>
      <c r="V55" s="369"/>
      <c r="W55" s="370"/>
      <c r="X55" s="371"/>
      <c r="Y55" s="371"/>
      <c r="Z55" s="371"/>
      <c r="AA55" s="371"/>
      <c r="AB55" s="371"/>
      <c r="AC55" s="371"/>
      <c r="AD55" s="371"/>
      <c r="AE55" s="371"/>
      <c r="AF55" s="371"/>
      <c r="AG55" s="371"/>
      <c r="AH55" s="371"/>
      <c r="AI55" s="371"/>
      <c r="AJ55" s="371"/>
      <c r="AK55" s="371"/>
      <c r="AL55" s="371"/>
      <c r="AM55" s="371"/>
      <c r="AN55" s="371"/>
      <c r="AO55" s="371"/>
      <c r="AP55" s="371"/>
      <c r="AQ55" s="371"/>
      <c r="AR55" s="371"/>
      <c r="AS55" s="371"/>
      <c r="AT55" s="371"/>
      <c r="AU55" s="371"/>
      <c r="AV55" s="371"/>
      <c r="AW55" s="372"/>
    </row>
    <row r="56" spans="5:49">
      <c r="E56" s="401"/>
      <c r="F56" s="533"/>
      <c r="G56" s="538"/>
      <c r="H56" s="539"/>
      <c r="I56" s="539"/>
      <c r="J56" s="539"/>
      <c r="K56" s="539"/>
      <c r="L56" s="539"/>
      <c r="M56" s="539"/>
      <c r="N56" s="539"/>
      <c r="O56" s="540"/>
      <c r="P56" s="367"/>
      <c r="Q56" s="368"/>
      <c r="R56" s="368"/>
      <c r="S56" s="368"/>
      <c r="T56" s="368"/>
      <c r="U56" s="368"/>
      <c r="V56" s="369"/>
      <c r="W56" s="370"/>
      <c r="X56" s="371"/>
      <c r="Y56" s="371"/>
      <c r="Z56" s="371"/>
      <c r="AA56" s="371"/>
      <c r="AB56" s="371"/>
      <c r="AC56" s="371"/>
      <c r="AD56" s="371"/>
      <c r="AE56" s="371"/>
      <c r="AF56" s="371"/>
      <c r="AG56" s="371"/>
      <c r="AH56" s="371"/>
      <c r="AI56" s="371"/>
      <c r="AJ56" s="371"/>
      <c r="AK56" s="371"/>
      <c r="AL56" s="371"/>
      <c r="AM56" s="371"/>
      <c r="AN56" s="371"/>
      <c r="AO56" s="371"/>
      <c r="AP56" s="371"/>
      <c r="AQ56" s="371"/>
      <c r="AR56" s="371"/>
      <c r="AS56" s="371"/>
      <c r="AT56" s="371"/>
      <c r="AU56" s="371"/>
      <c r="AV56" s="371"/>
      <c r="AW56" s="372"/>
    </row>
    <row r="57" spans="5:49">
      <c r="E57" s="401"/>
      <c r="F57" s="533"/>
      <c r="G57" s="538"/>
      <c r="H57" s="539"/>
      <c r="I57" s="539"/>
      <c r="J57" s="539"/>
      <c r="K57" s="539"/>
      <c r="L57" s="539"/>
      <c r="M57" s="539"/>
      <c r="N57" s="539"/>
      <c r="O57" s="540"/>
      <c r="P57" s="367"/>
      <c r="Q57" s="368"/>
      <c r="R57" s="368"/>
      <c r="S57" s="368"/>
      <c r="T57" s="368"/>
      <c r="U57" s="368"/>
      <c r="V57" s="369"/>
      <c r="W57" s="370"/>
      <c r="X57" s="371"/>
      <c r="Y57" s="371"/>
      <c r="Z57" s="371"/>
      <c r="AA57" s="371"/>
      <c r="AB57" s="371"/>
      <c r="AC57" s="371"/>
      <c r="AD57" s="371"/>
      <c r="AE57" s="371"/>
      <c r="AF57" s="371"/>
      <c r="AG57" s="371"/>
      <c r="AH57" s="371"/>
      <c r="AI57" s="371"/>
      <c r="AJ57" s="371"/>
      <c r="AK57" s="371"/>
      <c r="AL57" s="371"/>
      <c r="AM57" s="371"/>
      <c r="AN57" s="371"/>
      <c r="AO57" s="371"/>
      <c r="AP57" s="371"/>
      <c r="AQ57" s="371"/>
      <c r="AR57" s="371"/>
      <c r="AS57" s="371"/>
      <c r="AT57" s="371"/>
      <c r="AU57" s="371"/>
      <c r="AV57" s="371"/>
      <c r="AW57" s="372"/>
    </row>
    <row r="58" spans="5:49">
      <c r="E58" s="401"/>
      <c r="F58" s="533"/>
      <c r="G58" s="538"/>
      <c r="H58" s="539"/>
      <c r="I58" s="539"/>
      <c r="J58" s="539"/>
      <c r="K58" s="539"/>
      <c r="L58" s="539"/>
      <c r="M58" s="539"/>
      <c r="N58" s="539"/>
      <c r="O58" s="540"/>
      <c r="P58" s="367"/>
      <c r="Q58" s="368"/>
      <c r="R58" s="368"/>
      <c r="S58" s="368"/>
      <c r="T58" s="368"/>
      <c r="U58" s="368"/>
      <c r="V58" s="369"/>
      <c r="W58" s="370"/>
      <c r="X58" s="371"/>
      <c r="Y58" s="371"/>
      <c r="Z58" s="371"/>
      <c r="AA58" s="371"/>
      <c r="AB58" s="371"/>
      <c r="AC58" s="371"/>
      <c r="AD58" s="371"/>
      <c r="AE58" s="371"/>
      <c r="AF58" s="371"/>
      <c r="AG58" s="371"/>
      <c r="AH58" s="371"/>
      <c r="AI58" s="371"/>
      <c r="AJ58" s="371"/>
      <c r="AK58" s="371"/>
      <c r="AL58" s="371"/>
      <c r="AM58" s="371"/>
      <c r="AN58" s="371"/>
      <c r="AO58" s="371"/>
      <c r="AP58" s="371"/>
      <c r="AQ58" s="371"/>
      <c r="AR58" s="371"/>
      <c r="AS58" s="371"/>
      <c r="AT58" s="371"/>
      <c r="AU58" s="371"/>
      <c r="AV58" s="371"/>
      <c r="AW58" s="372"/>
    </row>
    <row r="59" spans="5:49">
      <c r="E59" s="401"/>
      <c r="F59" s="533"/>
      <c r="G59" s="538"/>
      <c r="H59" s="539"/>
      <c r="I59" s="539"/>
      <c r="J59" s="539"/>
      <c r="K59" s="539"/>
      <c r="L59" s="539"/>
      <c r="M59" s="539"/>
      <c r="N59" s="539"/>
      <c r="O59" s="540"/>
      <c r="P59" s="367"/>
      <c r="Q59" s="368"/>
      <c r="R59" s="368"/>
      <c r="S59" s="368"/>
      <c r="T59" s="368"/>
      <c r="U59" s="368"/>
      <c r="V59" s="369"/>
      <c r="W59" s="370"/>
      <c r="X59" s="371"/>
      <c r="Y59" s="371"/>
      <c r="Z59" s="371"/>
      <c r="AA59" s="371"/>
      <c r="AB59" s="371"/>
      <c r="AC59" s="371"/>
      <c r="AD59" s="371"/>
      <c r="AE59" s="371"/>
      <c r="AF59" s="371"/>
      <c r="AG59" s="371"/>
      <c r="AH59" s="371"/>
      <c r="AI59" s="371"/>
      <c r="AJ59" s="371"/>
      <c r="AK59" s="371"/>
      <c r="AL59" s="371"/>
      <c r="AM59" s="371"/>
      <c r="AN59" s="371"/>
      <c r="AO59" s="371"/>
      <c r="AP59" s="371"/>
      <c r="AQ59" s="371"/>
      <c r="AR59" s="371"/>
      <c r="AS59" s="371"/>
      <c r="AT59" s="371"/>
      <c r="AU59" s="371"/>
      <c r="AV59" s="371"/>
      <c r="AW59" s="372"/>
    </row>
    <row r="60" spans="5:49">
      <c r="E60" s="401"/>
      <c r="F60" s="533"/>
      <c r="G60" s="538"/>
      <c r="H60" s="539"/>
      <c r="I60" s="539"/>
      <c r="J60" s="539"/>
      <c r="K60" s="539"/>
      <c r="L60" s="539"/>
      <c r="M60" s="539"/>
      <c r="N60" s="539"/>
      <c r="O60" s="540"/>
      <c r="P60" s="367"/>
      <c r="Q60" s="368"/>
      <c r="R60" s="368"/>
      <c r="S60" s="368"/>
      <c r="T60" s="368"/>
      <c r="U60" s="368"/>
      <c r="V60" s="369"/>
      <c r="W60" s="370"/>
      <c r="X60" s="371"/>
      <c r="Y60" s="371"/>
      <c r="Z60" s="371"/>
      <c r="AA60" s="371"/>
      <c r="AB60" s="371"/>
      <c r="AC60" s="371"/>
      <c r="AD60" s="371"/>
      <c r="AE60" s="371"/>
      <c r="AF60" s="371"/>
      <c r="AG60" s="371"/>
      <c r="AH60" s="371"/>
      <c r="AI60" s="371"/>
      <c r="AJ60" s="371"/>
      <c r="AK60" s="371"/>
      <c r="AL60" s="371"/>
      <c r="AM60" s="371"/>
      <c r="AN60" s="371"/>
      <c r="AO60" s="371"/>
      <c r="AP60" s="371"/>
      <c r="AQ60" s="371"/>
      <c r="AR60" s="371"/>
      <c r="AS60" s="371"/>
      <c r="AT60" s="371"/>
      <c r="AU60" s="371"/>
      <c r="AV60" s="371"/>
      <c r="AW60" s="372"/>
    </row>
    <row r="61" spans="5:49">
      <c r="E61" s="403"/>
      <c r="F61" s="534"/>
      <c r="G61" s="541"/>
      <c r="H61" s="542"/>
      <c r="I61" s="542"/>
      <c r="J61" s="542"/>
      <c r="K61" s="542"/>
      <c r="L61" s="542"/>
      <c r="M61" s="542"/>
      <c r="N61" s="542"/>
      <c r="O61" s="543"/>
      <c r="P61" s="367"/>
      <c r="Q61" s="368"/>
      <c r="R61" s="368"/>
      <c r="S61" s="368"/>
      <c r="T61" s="368"/>
      <c r="U61" s="368"/>
      <c r="V61" s="369"/>
      <c r="W61" s="370"/>
      <c r="X61" s="371"/>
      <c r="Y61" s="371"/>
      <c r="Z61" s="371"/>
      <c r="AA61" s="371"/>
      <c r="AB61" s="371"/>
      <c r="AC61" s="371"/>
      <c r="AD61" s="371"/>
      <c r="AE61" s="371"/>
      <c r="AF61" s="371"/>
      <c r="AG61" s="371"/>
      <c r="AH61" s="371"/>
      <c r="AI61" s="371"/>
      <c r="AJ61" s="371"/>
      <c r="AK61" s="371"/>
      <c r="AL61" s="371"/>
      <c r="AM61" s="371"/>
      <c r="AN61" s="371"/>
      <c r="AO61" s="371"/>
      <c r="AP61" s="371"/>
      <c r="AQ61" s="371"/>
      <c r="AR61" s="371"/>
      <c r="AS61" s="371"/>
      <c r="AT61" s="371"/>
      <c r="AU61" s="371"/>
      <c r="AV61" s="371"/>
      <c r="AW61" s="372"/>
    </row>
    <row r="62" spans="5:49">
      <c r="W62" s="211" t="s">
        <v>7609</v>
      </c>
    </row>
    <row r="199" spans="1:54">
      <c r="A199" s="69" t="s">
        <v>5905</v>
      </c>
    </row>
    <row r="200" spans="1:54">
      <c r="A200" s="156" t="e">
        <f>#REF!</f>
        <v>#REF!</v>
      </c>
      <c r="B200" s="157" t="e">
        <f>#REF!</f>
        <v>#REF!</v>
      </c>
      <c r="C200" s="157" t="e">
        <f>#REF!</f>
        <v>#REF!</v>
      </c>
      <c r="D200" s="158">
        <f>W11</f>
        <v>0</v>
      </c>
      <c r="E200" s="157">
        <f>W12</f>
        <v>0</v>
      </c>
      <c r="F200" s="158">
        <f>AN12</f>
        <v>0</v>
      </c>
      <c r="G200" s="157">
        <f>W13</f>
        <v>0</v>
      </c>
      <c r="H200" s="158">
        <f>AN13</f>
        <v>0</v>
      </c>
      <c r="I200" s="157">
        <f>W14</f>
        <v>0</v>
      </c>
      <c r="J200" s="158">
        <f>AN14</f>
        <v>0</v>
      </c>
      <c r="K200" s="157">
        <f>W15</f>
        <v>0</v>
      </c>
      <c r="L200" s="158">
        <f>AN15</f>
        <v>0</v>
      </c>
      <c r="M200" s="157">
        <f>W16</f>
        <v>0</v>
      </c>
      <c r="N200" s="158">
        <f>AN16</f>
        <v>0</v>
      </c>
      <c r="O200" s="157">
        <f>W17</f>
        <v>0</v>
      </c>
      <c r="P200" s="158">
        <f>AN17</f>
        <v>0</v>
      </c>
      <c r="Q200" s="157">
        <f>W18</f>
        <v>0</v>
      </c>
      <c r="R200" s="158">
        <f>AN18</f>
        <v>0</v>
      </c>
      <c r="S200" s="157">
        <f>W19</f>
        <v>0</v>
      </c>
      <c r="T200" s="158">
        <f>AN19</f>
        <v>0</v>
      </c>
      <c r="U200" s="157">
        <f>W20</f>
        <v>0</v>
      </c>
      <c r="V200" s="159">
        <f>AN20</f>
        <v>0</v>
      </c>
      <c r="W200" s="160" t="e">
        <f>#REF!</f>
        <v>#REF!</v>
      </c>
      <c r="X200" s="158" t="e">
        <f>#REF!</f>
        <v>#REF!</v>
      </c>
      <c r="Y200" s="158" t="e">
        <f>#REF!</f>
        <v>#REF!</v>
      </c>
      <c r="Z200" s="161" t="e">
        <f>#REF!</f>
        <v>#REF!</v>
      </c>
      <c r="AA200" s="161" t="e">
        <f>#REF!</f>
        <v>#REF!</v>
      </c>
      <c r="AB200" s="162" t="e">
        <f>#REF!</f>
        <v>#REF!</v>
      </c>
      <c r="AC200" s="160" t="e">
        <f>#REF!</f>
        <v>#REF!</v>
      </c>
      <c r="AD200" s="158" t="e">
        <f>#REF!</f>
        <v>#REF!</v>
      </c>
      <c r="AE200" s="158" t="e">
        <f>#REF!</f>
        <v>#REF!</v>
      </c>
      <c r="AF200" s="158" t="e">
        <f>#REF!</f>
        <v>#REF!</v>
      </c>
      <c r="AG200" s="158" t="e">
        <f>#REF!</f>
        <v>#REF!</v>
      </c>
      <c r="AH200" s="158" t="e">
        <f>#REF!</f>
        <v>#REF!</v>
      </c>
      <c r="AI200" s="158" t="e">
        <f>#REF!</f>
        <v>#REF!</v>
      </c>
      <c r="AJ200" s="158" t="e">
        <f>#REF!</f>
        <v>#REF!</v>
      </c>
      <c r="AK200" s="158" t="e">
        <f>#REF!</f>
        <v>#REF!</v>
      </c>
      <c r="AL200" s="158" t="e">
        <f>#REF!</f>
        <v>#REF!</v>
      </c>
      <c r="AM200" s="158" t="e">
        <f>#REF!</f>
        <v>#REF!</v>
      </c>
      <c r="AN200" s="158" t="e">
        <f>#REF!</f>
        <v>#REF!</v>
      </c>
      <c r="AO200" s="158" t="e">
        <f>#REF!</f>
        <v>#REF!</v>
      </c>
      <c r="AP200" s="158" t="e">
        <f>#REF!</f>
        <v>#REF!</v>
      </c>
      <c r="AQ200" s="158" t="e">
        <f>#REF!</f>
        <v>#REF!</v>
      </c>
      <c r="AR200" s="158" t="e">
        <f>#REF!</f>
        <v>#REF!</v>
      </c>
      <c r="AS200" s="158" t="e">
        <f>#REF!</f>
        <v>#REF!</v>
      </c>
      <c r="AT200" s="158" t="e">
        <f>#REF!</f>
        <v>#REF!</v>
      </c>
      <c r="AU200" s="158" t="e">
        <f>#REF!</f>
        <v>#REF!</v>
      </c>
      <c r="AV200" s="158" t="e">
        <f>#REF!</f>
        <v>#REF!</v>
      </c>
      <c r="AW200" s="158" t="e">
        <f>#REF!</f>
        <v>#REF!</v>
      </c>
      <c r="AX200" s="158" t="e">
        <f>#REF!</f>
        <v>#REF!</v>
      </c>
      <c r="AY200" s="158" t="e">
        <f>#REF!</f>
        <v>#REF!</v>
      </c>
      <c r="AZ200" s="158" t="e">
        <f>#REF!</f>
        <v>#REF!</v>
      </c>
      <c r="BA200" s="158" t="e">
        <f>#REF!</f>
        <v>#REF!</v>
      </c>
      <c r="BB200" s="158" t="e">
        <f>#REF!</f>
        <v>#REF!</v>
      </c>
    </row>
    <row r="201" spans="1:54">
      <c r="A201" s="160" t="e">
        <f>#REF!</f>
        <v>#REF!</v>
      </c>
      <c r="B201" s="158" t="e">
        <f>#REF!</f>
        <v>#REF!</v>
      </c>
      <c r="C201" s="158" t="e">
        <f>#REF!</f>
        <v>#REF!</v>
      </c>
      <c r="D201" s="158" t="e">
        <f>#REF!</f>
        <v>#REF!</v>
      </c>
      <c r="E201" s="158" t="e">
        <f>#REF!</f>
        <v>#REF!</v>
      </c>
      <c r="F201" s="158" t="e">
        <f>#REF!</f>
        <v>#REF!</v>
      </c>
      <c r="G201" s="158" t="e">
        <f>#REF!</f>
        <v>#REF!</v>
      </c>
      <c r="H201" s="158" t="e">
        <f>#REF!</f>
        <v>#REF!</v>
      </c>
      <c r="I201" s="158" t="e">
        <f>#REF!</f>
        <v>#REF!</v>
      </c>
      <c r="J201" s="158" t="e">
        <f>#REF!</f>
        <v>#REF!</v>
      </c>
      <c r="K201" s="158" t="e">
        <f>#REF!</f>
        <v>#REF!</v>
      </c>
      <c r="L201" s="159" t="e">
        <f>#REF!</f>
        <v>#REF!</v>
      </c>
      <c r="M201" s="163" t="e">
        <f>#REF!</f>
        <v>#REF!</v>
      </c>
      <c r="N201" s="161" t="e">
        <f>#REF!</f>
        <v>#REF!</v>
      </c>
      <c r="O201" s="161" t="e">
        <f>#REF!</f>
        <v>#REF!</v>
      </c>
      <c r="P201" s="161" t="e">
        <f>#REF!</f>
        <v>#REF!</v>
      </c>
      <c r="Q201" s="161" t="e">
        <f>#REF!</f>
        <v>#REF!</v>
      </c>
      <c r="R201" s="161" t="e">
        <f>#REF!</f>
        <v>#REF!</v>
      </c>
      <c r="S201" s="161" t="e">
        <f>#REF!</f>
        <v>#REF!</v>
      </c>
      <c r="T201" s="161" t="e">
        <f>#REF!</f>
        <v>#REF!</v>
      </c>
      <c r="U201" s="161" t="e">
        <f>#REF!</f>
        <v>#REF!</v>
      </c>
      <c r="V201" s="162" t="e">
        <f>#REF!</f>
        <v>#REF!</v>
      </c>
      <c r="W201" s="163" t="e">
        <f>#REF!</f>
        <v>#REF!</v>
      </c>
      <c r="X201" s="161" t="e">
        <f>#REF!</f>
        <v>#REF!</v>
      </c>
      <c r="Y201" s="161" t="e">
        <f>#REF!</f>
        <v>#REF!</v>
      </c>
      <c r="Z201" s="161" t="e">
        <f>#REF!</f>
        <v>#REF!</v>
      </c>
      <c r="AA201" s="161" t="e">
        <f>#REF!</f>
        <v>#REF!</v>
      </c>
      <c r="AB201" s="161" t="e">
        <f>#REF!</f>
        <v>#REF!</v>
      </c>
      <c r="AC201" s="162" t="e">
        <f>#REF!</f>
        <v>#REF!</v>
      </c>
      <c r="AD201" s="160" t="e">
        <f>#REF!</f>
        <v>#REF!</v>
      </c>
      <c r="AE201" s="158" t="e">
        <f>#REF!</f>
        <v>#REF!</v>
      </c>
      <c r="AF201" s="159" t="e">
        <f>#REF!</f>
        <v>#REF!</v>
      </c>
      <c r="AG201" s="69" t="s">
        <v>5983</v>
      </c>
    </row>
    <row r="206" spans="1:54">
      <c r="A206" s="69">
        <v>1</v>
      </c>
      <c r="B206" s="69">
        <v>2</v>
      </c>
      <c r="C206" s="69">
        <v>3</v>
      </c>
      <c r="D206" s="69">
        <v>4</v>
      </c>
      <c r="E206" s="69">
        <v>5</v>
      </c>
      <c r="F206" s="69">
        <v>6</v>
      </c>
      <c r="G206" s="69">
        <v>7</v>
      </c>
      <c r="H206" s="69">
        <v>8</v>
      </c>
      <c r="I206" s="69">
        <v>9</v>
      </c>
      <c r="J206" s="69">
        <v>10</v>
      </c>
      <c r="K206" s="69">
        <v>11</v>
      </c>
      <c r="L206" s="69">
        <v>12</v>
      </c>
      <c r="M206" s="69">
        <v>13</v>
      </c>
      <c r="N206" s="69">
        <v>14</v>
      </c>
      <c r="O206" s="69">
        <v>15</v>
      </c>
      <c r="P206" s="69">
        <v>16</v>
      </c>
      <c r="Q206" s="69">
        <v>17</v>
      </c>
      <c r="R206" s="69">
        <v>18</v>
      </c>
      <c r="S206" s="69">
        <v>19</v>
      </c>
      <c r="T206" s="69">
        <v>20</v>
      </c>
      <c r="U206" s="69">
        <v>21</v>
      </c>
      <c r="V206" s="69">
        <v>22</v>
      </c>
      <c r="W206" s="69">
        <v>23</v>
      </c>
      <c r="X206" s="69">
        <v>24</v>
      </c>
      <c r="Y206" s="69">
        <v>25</v>
      </c>
      <c r="Z206" s="69">
        <v>26</v>
      </c>
      <c r="AA206" s="69">
        <v>27</v>
      </c>
      <c r="AB206" s="69">
        <v>28</v>
      </c>
      <c r="AC206" s="69">
        <v>29</v>
      </c>
      <c r="AD206" s="69">
        <v>30</v>
      </c>
      <c r="AE206" s="69">
        <v>31</v>
      </c>
      <c r="AF206" s="69">
        <v>32</v>
      </c>
      <c r="AG206" s="69">
        <v>33</v>
      </c>
      <c r="AH206" s="69">
        <v>34</v>
      </c>
      <c r="AI206" s="69">
        <v>35</v>
      </c>
      <c r="AJ206" s="69">
        <v>36</v>
      </c>
      <c r="AK206" s="69">
        <v>37</v>
      </c>
      <c r="AL206" s="69">
        <v>38</v>
      </c>
      <c r="AM206" s="69">
        <v>39</v>
      </c>
      <c r="AN206" s="69">
        <v>40</v>
      </c>
      <c r="AO206" s="69">
        <v>41</v>
      </c>
      <c r="AP206" s="69">
        <v>42</v>
      </c>
      <c r="AQ206" s="69">
        <v>43</v>
      </c>
      <c r="AR206" s="69">
        <v>44</v>
      </c>
      <c r="AS206" s="69">
        <v>45</v>
      </c>
      <c r="AT206" s="69">
        <v>46</v>
      </c>
      <c r="AU206" s="69">
        <v>47</v>
      </c>
    </row>
    <row r="207" spans="1:54" s="69" customFormat="1">
      <c r="A207" s="69" t="s">
        <v>8</v>
      </c>
      <c r="B207" s="69" t="s">
        <v>5984</v>
      </c>
      <c r="C207" s="69" t="s">
        <v>997</v>
      </c>
      <c r="D207" s="69" t="s">
        <v>1099</v>
      </c>
      <c r="E207" s="69" t="s">
        <v>1207</v>
      </c>
      <c r="F207" s="69" t="s">
        <v>1285</v>
      </c>
      <c r="G207" s="69" t="s">
        <v>1393</v>
      </c>
      <c r="H207" s="69" t="s">
        <v>1569</v>
      </c>
      <c r="I207" s="69" t="s">
        <v>1704</v>
      </c>
      <c r="J207" s="69" t="s">
        <v>1782</v>
      </c>
      <c r="K207" s="69" t="s">
        <v>1888</v>
      </c>
      <c r="L207" s="69" t="s">
        <v>2078</v>
      </c>
      <c r="M207" s="69" t="s">
        <v>2242</v>
      </c>
      <c r="N207" s="69" t="s">
        <v>2431</v>
      </c>
      <c r="O207" s="69" t="s">
        <v>2533</v>
      </c>
      <c r="P207" s="69" t="s">
        <v>2626</v>
      </c>
      <c r="Q207" s="69" t="s">
        <v>2672</v>
      </c>
      <c r="R207" s="69" t="s">
        <v>2732</v>
      </c>
      <c r="S207" s="69" t="s">
        <v>2784</v>
      </c>
      <c r="T207" s="69" t="s">
        <v>2865</v>
      </c>
      <c r="U207" s="69" t="s">
        <v>3095</v>
      </c>
      <c r="V207" s="69" t="s">
        <v>3221</v>
      </c>
      <c r="W207" s="69" t="s">
        <v>3325</v>
      </c>
      <c r="X207" s="69" t="s">
        <v>3488</v>
      </c>
      <c r="Y207" s="69" t="s">
        <v>3574</v>
      </c>
      <c r="Z207" s="69" t="s">
        <v>3634</v>
      </c>
      <c r="AA207" s="69" t="s">
        <v>3715</v>
      </c>
      <c r="AB207" s="69" t="s">
        <v>3846</v>
      </c>
      <c r="AC207" s="69" t="s">
        <v>3969</v>
      </c>
      <c r="AD207" s="69" t="s">
        <v>4086</v>
      </c>
      <c r="AE207" s="69" t="s">
        <v>4174</v>
      </c>
      <c r="AF207" s="69" t="s">
        <v>4287</v>
      </c>
      <c r="AG207" s="69" t="s">
        <v>4370</v>
      </c>
      <c r="AH207" s="69" t="s">
        <v>4439</v>
      </c>
      <c r="AI207" s="69" t="s">
        <v>4499</v>
      </c>
      <c r="AJ207" s="69" t="s">
        <v>4573</v>
      </c>
      <c r="AK207" s="69" t="s">
        <v>4627</v>
      </c>
      <c r="AL207" s="69" t="s">
        <v>4688</v>
      </c>
      <c r="AM207" s="69" t="s">
        <v>4792</v>
      </c>
      <c r="AN207" s="69" t="s">
        <v>4972</v>
      </c>
      <c r="AO207" s="69" t="s">
        <v>5034</v>
      </c>
      <c r="AP207" s="69" t="s">
        <v>5099</v>
      </c>
      <c r="AQ207" s="69" t="s">
        <v>5231</v>
      </c>
      <c r="AR207" s="69" t="s">
        <v>5985</v>
      </c>
      <c r="AS207" s="69" t="s">
        <v>5366</v>
      </c>
      <c r="AT207" s="69" t="s">
        <v>5496</v>
      </c>
      <c r="AU207" s="69" t="s">
        <v>4229</v>
      </c>
    </row>
    <row r="208" spans="1:54" s="69" customFormat="1">
      <c r="A208" s="69" t="s">
        <v>5621</v>
      </c>
      <c r="B208" s="69" t="s">
        <v>5622</v>
      </c>
      <c r="C208" s="69" t="s">
        <v>5986</v>
      </c>
      <c r="D208" s="69" t="s">
        <v>5987</v>
      </c>
      <c r="E208" s="69" t="s">
        <v>5988</v>
      </c>
      <c r="F208" s="69" t="s">
        <v>5989</v>
      </c>
      <c r="G208" s="69" t="s">
        <v>5990</v>
      </c>
      <c r="H208" s="69" t="s">
        <v>5991</v>
      </c>
      <c r="I208" s="69" t="s">
        <v>5992</v>
      </c>
      <c r="J208" s="69" t="s">
        <v>5993</v>
      </c>
      <c r="K208" s="69" t="s">
        <v>5994</v>
      </c>
      <c r="L208" s="69" t="s">
        <v>5995</v>
      </c>
      <c r="M208" s="69" t="s">
        <v>5996</v>
      </c>
      <c r="N208" s="69" t="s">
        <v>5997</v>
      </c>
      <c r="O208" s="69" t="s">
        <v>5998</v>
      </c>
      <c r="P208" s="69" t="s">
        <v>5999</v>
      </c>
      <c r="Q208" s="69" t="s">
        <v>6000</v>
      </c>
      <c r="R208" s="69" t="s">
        <v>6001</v>
      </c>
      <c r="S208" s="69" t="s">
        <v>6002</v>
      </c>
      <c r="T208" s="69" t="s">
        <v>6003</v>
      </c>
      <c r="U208" s="69" t="s">
        <v>6004</v>
      </c>
      <c r="V208" s="69" t="s">
        <v>6005</v>
      </c>
      <c r="W208" s="69" t="s">
        <v>6006</v>
      </c>
      <c r="X208" s="69" t="s">
        <v>6007</v>
      </c>
      <c r="Y208" s="69" t="s">
        <v>6008</v>
      </c>
      <c r="Z208" s="69" t="s">
        <v>6009</v>
      </c>
      <c r="AA208" s="69" t="s">
        <v>6010</v>
      </c>
      <c r="AB208" s="69" t="s">
        <v>6011</v>
      </c>
      <c r="AC208" s="69" t="s">
        <v>6012</v>
      </c>
      <c r="AD208" s="69" t="s">
        <v>6013</v>
      </c>
      <c r="AE208" s="69" t="s">
        <v>6014</v>
      </c>
      <c r="AF208" s="69" t="s">
        <v>6015</v>
      </c>
      <c r="AG208" s="69" t="s">
        <v>6016</v>
      </c>
      <c r="AH208" s="69" t="s">
        <v>6017</v>
      </c>
      <c r="AI208" s="69" t="s">
        <v>6018</v>
      </c>
      <c r="AJ208" s="69" t="s">
        <v>6019</v>
      </c>
      <c r="AK208" s="69" t="s">
        <v>6020</v>
      </c>
      <c r="AL208" s="69" t="s">
        <v>6021</v>
      </c>
      <c r="AM208" s="69" t="s">
        <v>6022</v>
      </c>
      <c r="AN208" s="69" t="s">
        <v>6023</v>
      </c>
      <c r="AO208" s="69" t="s">
        <v>6024</v>
      </c>
      <c r="AP208" s="69" t="s">
        <v>6025</v>
      </c>
      <c r="AQ208" s="69" t="s">
        <v>6026</v>
      </c>
      <c r="AR208" s="69" t="s">
        <v>6027</v>
      </c>
      <c r="AS208" s="69" t="s">
        <v>6028</v>
      </c>
      <c r="AT208" s="69" t="s">
        <v>6029</v>
      </c>
      <c r="AU208" s="69" t="s">
        <v>6030</v>
      </c>
    </row>
    <row r="209" spans="1:47" s="69" customFormat="1">
      <c r="A209" s="69" t="s">
        <v>5623</v>
      </c>
      <c r="B209" s="69" t="s">
        <v>5624</v>
      </c>
      <c r="C209" s="69" t="s">
        <v>6031</v>
      </c>
      <c r="D209" s="69" t="s">
        <v>6032</v>
      </c>
      <c r="E209" s="69" t="s">
        <v>6033</v>
      </c>
      <c r="F209" s="69" t="s">
        <v>6034</v>
      </c>
      <c r="G209" s="69" t="s">
        <v>6035</v>
      </c>
      <c r="H209" s="69" t="s">
        <v>6036</v>
      </c>
      <c r="I209" s="69" t="s">
        <v>6037</v>
      </c>
      <c r="J209" s="69" t="s">
        <v>6038</v>
      </c>
      <c r="K209" s="69" t="s">
        <v>6039</v>
      </c>
      <c r="L209" s="69" t="s">
        <v>6040</v>
      </c>
      <c r="M209" s="69" t="s">
        <v>6041</v>
      </c>
      <c r="N209" s="69" t="s">
        <v>6042</v>
      </c>
      <c r="O209" s="69" t="s">
        <v>6043</v>
      </c>
      <c r="P209" s="69" t="s">
        <v>6044</v>
      </c>
      <c r="Q209" s="69" t="s">
        <v>6045</v>
      </c>
      <c r="R209" s="69" t="s">
        <v>6046</v>
      </c>
      <c r="S209" s="69" t="s">
        <v>6047</v>
      </c>
      <c r="T209" s="69" t="s">
        <v>6048</v>
      </c>
      <c r="U209" s="69" t="s">
        <v>6049</v>
      </c>
      <c r="V209" s="69" t="s">
        <v>6050</v>
      </c>
      <c r="W209" s="69" t="s">
        <v>6051</v>
      </c>
      <c r="X209" s="69" t="s">
        <v>6052</v>
      </c>
      <c r="Y209" s="69" t="s">
        <v>6053</v>
      </c>
      <c r="Z209" s="69" t="s">
        <v>6054</v>
      </c>
      <c r="AA209" s="69" t="s">
        <v>6055</v>
      </c>
      <c r="AB209" s="69" t="s">
        <v>6056</v>
      </c>
      <c r="AC209" s="69" t="s">
        <v>6057</v>
      </c>
      <c r="AD209" s="69" t="s">
        <v>6058</v>
      </c>
      <c r="AE209" s="69" t="s">
        <v>6059</v>
      </c>
      <c r="AF209" s="69" t="s">
        <v>6060</v>
      </c>
      <c r="AG209" s="69" t="s">
        <v>6061</v>
      </c>
      <c r="AH209" s="69" t="s">
        <v>6062</v>
      </c>
      <c r="AI209" s="69" t="s">
        <v>6063</v>
      </c>
      <c r="AJ209" s="69" t="s">
        <v>6064</v>
      </c>
      <c r="AK209" s="69" t="s">
        <v>6065</v>
      </c>
      <c r="AL209" s="69" t="s">
        <v>6066</v>
      </c>
      <c r="AM209" s="69" t="s">
        <v>6067</v>
      </c>
      <c r="AN209" s="69" t="s">
        <v>6068</v>
      </c>
      <c r="AO209" s="69" t="s">
        <v>6069</v>
      </c>
      <c r="AP209" s="69" t="s">
        <v>6070</v>
      </c>
      <c r="AQ209" s="69" t="s">
        <v>6071</v>
      </c>
      <c r="AR209" s="69" t="s">
        <v>6072</v>
      </c>
      <c r="AS209" s="69" t="s">
        <v>6073</v>
      </c>
      <c r="AT209" s="69" t="s">
        <v>6074</v>
      </c>
      <c r="AU209" s="69" t="s">
        <v>6075</v>
      </c>
    </row>
    <row r="210" spans="1:47" s="69" customFormat="1">
      <c r="A210" s="69" t="s">
        <v>5625</v>
      </c>
      <c r="B210" s="69" t="s">
        <v>5626</v>
      </c>
      <c r="C210" s="69" t="s">
        <v>6076</v>
      </c>
      <c r="D210" s="69" t="s">
        <v>6077</v>
      </c>
      <c r="E210" s="69" t="s">
        <v>6078</v>
      </c>
      <c r="F210" s="69" t="s">
        <v>6079</v>
      </c>
      <c r="G210" s="69" t="s">
        <v>6080</v>
      </c>
      <c r="H210" s="69" t="s">
        <v>6081</v>
      </c>
      <c r="I210" s="69" t="s">
        <v>6082</v>
      </c>
      <c r="J210" s="69" t="s">
        <v>6083</v>
      </c>
      <c r="K210" s="69" t="s">
        <v>6084</v>
      </c>
      <c r="L210" s="69" t="s">
        <v>6085</v>
      </c>
      <c r="M210" s="69" t="s">
        <v>6086</v>
      </c>
      <c r="N210" s="69" t="s">
        <v>6087</v>
      </c>
      <c r="O210" s="69" t="s">
        <v>6088</v>
      </c>
      <c r="P210" s="69" t="s">
        <v>6089</v>
      </c>
      <c r="Q210" s="69" t="s">
        <v>6090</v>
      </c>
      <c r="R210" s="69" t="s">
        <v>6091</v>
      </c>
      <c r="S210" s="69" t="s">
        <v>6092</v>
      </c>
      <c r="T210" s="69" t="s">
        <v>6093</v>
      </c>
      <c r="U210" s="69" t="s">
        <v>6094</v>
      </c>
      <c r="V210" s="69" t="s">
        <v>6095</v>
      </c>
      <c r="W210" s="69" t="s">
        <v>6096</v>
      </c>
      <c r="X210" s="69" t="s">
        <v>6097</v>
      </c>
      <c r="Y210" s="69" t="s">
        <v>6098</v>
      </c>
      <c r="Z210" s="69" t="s">
        <v>6099</v>
      </c>
      <c r="AA210" s="69" t="s">
        <v>6100</v>
      </c>
      <c r="AB210" s="69" t="s">
        <v>6101</v>
      </c>
      <c r="AC210" s="69" t="s">
        <v>6102</v>
      </c>
      <c r="AD210" s="69" t="s">
        <v>6103</v>
      </c>
      <c r="AE210" s="69" t="s">
        <v>6104</v>
      </c>
      <c r="AF210" s="69" t="s">
        <v>6105</v>
      </c>
      <c r="AG210" s="69" t="s">
        <v>6106</v>
      </c>
      <c r="AH210" s="69" t="s">
        <v>6107</v>
      </c>
      <c r="AI210" s="69" t="s">
        <v>6108</v>
      </c>
      <c r="AJ210" s="69" t="s">
        <v>6109</v>
      </c>
      <c r="AK210" s="69" t="s">
        <v>6110</v>
      </c>
      <c r="AL210" s="69" t="s">
        <v>6111</v>
      </c>
      <c r="AM210" s="69" t="s">
        <v>6112</v>
      </c>
      <c r="AN210" s="69" t="s">
        <v>6113</v>
      </c>
      <c r="AO210" s="69" t="s">
        <v>6114</v>
      </c>
      <c r="AP210" s="69" t="s">
        <v>6115</v>
      </c>
      <c r="AQ210" s="69" t="s">
        <v>6116</v>
      </c>
      <c r="AR210" s="69" t="s">
        <v>6117</v>
      </c>
      <c r="AS210" s="69" t="s">
        <v>6118</v>
      </c>
      <c r="AT210" s="69" t="s">
        <v>6119</v>
      </c>
      <c r="AU210" s="69" t="s">
        <v>6120</v>
      </c>
    </row>
    <row r="211" spans="1:47" s="69" customFormat="1">
      <c r="A211" s="69" t="s">
        <v>5627</v>
      </c>
      <c r="B211" s="69" t="s">
        <v>5628</v>
      </c>
      <c r="C211" s="69" t="s">
        <v>6121</v>
      </c>
      <c r="D211" s="69" t="s">
        <v>6122</v>
      </c>
      <c r="E211" s="69" t="s">
        <v>6123</v>
      </c>
      <c r="F211" s="69" t="s">
        <v>6124</v>
      </c>
      <c r="G211" s="69" t="s">
        <v>6125</v>
      </c>
      <c r="H211" s="69" t="s">
        <v>6126</v>
      </c>
      <c r="I211" s="69" t="s">
        <v>6127</v>
      </c>
      <c r="J211" s="69" t="s">
        <v>6128</v>
      </c>
      <c r="K211" s="69" t="s">
        <v>6129</v>
      </c>
      <c r="L211" s="69" t="s">
        <v>6130</v>
      </c>
      <c r="M211" s="69" t="s">
        <v>6131</v>
      </c>
      <c r="N211" s="69" t="s">
        <v>6132</v>
      </c>
      <c r="O211" s="69" t="s">
        <v>6133</v>
      </c>
      <c r="P211" s="69" t="s">
        <v>6134</v>
      </c>
      <c r="Q211" s="69" t="s">
        <v>6135</v>
      </c>
      <c r="R211" s="69" t="s">
        <v>6136</v>
      </c>
      <c r="S211" s="69" t="s">
        <v>6137</v>
      </c>
      <c r="T211" s="69" t="s">
        <v>6138</v>
      </c>
      <c r="U211" s="69" t="s">
        <v>6139</v>
      </c>
      <c r="V211" s="69" t="s">
        <v>6140</v>
      </c>
      <c r="W211" s="69" t="s">
        <v>6141</v>
      </c>
      <c r="X211" s="69" t="s">
        <v>6142</v>
      </c>
      <c r="Y211" s="69" t="s">
        <v>6143</v>
      </c>
      <c r="Z211" s="69" t="s">
        <v>6144</v>
      </c>
      <c r="AA211" s="69" t="s">
        <v>6145</v>
      </c>
      <c r="AB211" s="69" t="s">
        <v>6146</v>
      </c>
      <c r="AC211" s="69" t="s">
        <v>6147</v>
      </c>
      <c r="AD211" s="69" t="s">
        <v>6148</v>
      </c>
      <c r="AE211" s="69" t="s">
        <v>6149</v>
      </c>
      <c r="AF211" s="69" t="s">
        <v>6150</v>
      </c>
      <c r="AG211" s="69" t="s">
        <v>6151</v>
      </c>
      <c r="AH211" s="69" t="s">
        <v>6152</v>
      </c>
      <c r="AI211" s="69" t="s">
        <v>6153</v>
      </c>
      <c r="AJ211" s="69" t="s">
        <v>6154</v>
      </c>
      <c r="AK211" s="69" t="s">
        <v>6155</v>
      </c>
      <c r="AL211" s="69" t="s">
        <v>6156</v>
      </c>
      <c r="AM211" s="69" t="s">
        <v>6157</v>
      </c>
      <c r="AN211" s="69" t="s">
        <v>6158</v>
      </c>
      <c r="AO211" s="69" t="s">
        <v>6159</v>
      </c>
      <c r="AP211" s="69" t="s">
        <v>6160</v>
      </c>
      <c r="AQ211" s="69" t="s">
        <v>6161</v>
      </c>
      <c r="AR211" s="69" t="s">
        <v>6162</v>
      </c>
      <c r="AS211" s="69" t="s">
        <v>6163</v>
      </c>
      <c r="AT211" s="69" t="s">
        <v>6164</v>
      </c>
      <c r="AU211" s="69" t="s">
        <v>6165</v>
      </c>
    </row>
    <row r="212" spans="1:47" s="69" customFormat="1">
      <c r="A212" s="69" t="s">
        <v>5629</v>
      </c>
      <c r="B212" s="69" t="s">
        <v>5630</v>
      </c>
      <c r="C212" s="69" t="s">
        <v>6166</v>
      </c>
      <c r="D212" s="69" t="s">
        <v>6167</v>
      </c>
      <c r="E212" s="69" t="s">
        <v>6168</v>
      </c>
      <c r="F212" s="69" t="s">
        <v>6169</v>
      </c>
      <c r="G212" s="69" t="s">
        <v>6170</v>
      </c>
      <c r="H212" s="69" t="s">
        <v>6171</v>
      </c>
      <c r="I212" s="69" t="s">
        <v>6172</v>
      </c>
      <c r="J212" s="69" t="s">
        <v>6173</v>
      </c>
      <c r="K212" s="69" t="s">
        <v>6174</v>
      </c>
      <c r="L212" s="69" t="s">
        <v>6175</v>
      </c>
      <c r="M212" s="69" t="s">
        <v>6176</v>
      </c>
      <c r="N212" s="69" t="s">
        <v>6177</v>
      </c>
      <c r="O212" s="69" t="s">
        <v>6178</v>
      </c>
      <c r="P212" s="69" t="s">
        <v>6179</v>
      </c>
      <c r="Q212" s="69" t="s">
        <v>6180</v>
      </c>
      <c r="R212" s="69" t="s">
        <v>6181</v>
      </c>
      <c r="S212" s="69" t="s">
        <v>6182</v>
      </c>
      <c r="T212" s="69" t="s">
        <v>6183</v>
      </c>
      <c r="U212" s="69" t="s">
        <v>6184</v>
      </c>
      <c r="V212" s="69" t="s">
        <v>6185</v>
      </c>
      <c r="W212" s="69" t="s">
        <v>6186</v>
      </c>
      <c r="X212" s="69" t="s">
        <v>6187</v>
      </c>
      <c r="Y212" s="69" t="s">
        <v>6188</v>
      </c>
      <c r="Z212" s="69" t="s">
        <v>6189</v>
      </c>
      <c r="AA212" s="69" t="s">
        <v>6190</v>
      </c>
      <c r="AB212" s="69" t="s">
        <v>6191</v>
      </c>
      <c r="AC212" s="69" t="s">
        <v>6192</v>
      </c>
      <c r="AD212" s="69" t="s">
        <v>6193</v>
      </c>
      <c r="AE212" s="69" t="s">
        <v>6194</v>
      </c>
      <c r="AF212" s="69" t="s">
        <v>6195</v>
      </c>
      <c r="AG212" s="69" t="s">
        <v>6196</v>
      </c>
      <c r="AH212" s="69" t="s">
        <v>6197</v>
      </c>
      <c r="AI212" s="69" t="s">
        <v>6198</v>
      </c>
      <c r="AJ212" s="69" t="s">
        <v>6199</v>
      </c>
      <c r="AK212" s="69" t="s">
        <v>6200</v>
      </c>
      <c r="AL212" s="69" t="s">
        <v>6201</v>
      </c>
      <c r="AM212" s="69" t="s">
        <v>6202</v>
      </c>
      <c r="AN212" s="69" t="s">
        <v>6203</v>
      </c>
      <c r="AO212" s="69" t="s">
        <v>6204</v>
      </c>
      <c r="AP212" s="69" t="s">
        <v>6205</v>
      </c>
      <c r="AQ212" s="69" t="s">
        <v>6206</v>
      </c>
      <c r="AR212" s="69" t="s">
        <v>6207</v>
      </c>
      <c r="AS212" s="69" t="s">
        <v>6208</v>
      </c>
      <c r="AT212" s="69" t="s">
        <v>6209</v>
      </c>
      <c r="AU212" s="69" t="s">
        <v>6210</v>
      </c>
    </row>
    <row r="213" spans="1:47" s="69" customFormat="1">
      <c r="A213" s="69" t="s">
        <v>5631</v>
      </c>
      <c r="B213" s="69" t="s">
        <v>5632</v>
      </c>
      <c r="C213" s="69" t="s">
        <v>6211</v>
      </c>
      <c r="D213" s="69" t="s">
        <v>6212</v>
      </c>
      <c r="E213" s="69" t="s">
        <v>6213</v>
      </c>
      <c r="F213" s="69" t="s">
        <v>6214</v>
      </c>
      <c r="G213" s="69" t="s">
        <v>6215</v>
      </c>
      <c r="H213" s="69" t="s">
        <v>6216</v>
      </c>
      <c r="I213" s="69" t="s">
        <v>6217</v>
      </c>
      <c r="J213" s="69" t="s">
        <v>6218</v>
      </c>
      <c r="K213" s="69" t="s">
        <v>6219</v>
      </c>
      <c r="L213" s="69" t="s">
        <v>6220</v>
      </c>
      <c r="M213" s="69" t="s">
        <v>6221</v>
      </c>
      <c r="N213" s="69" t="s">
        <v>6222</v>
      </c>
      <c r="O213" s="69" t="s">
        <v>6223</v>
      </c>
      <c r="P213" s="69" t="s">
        <v>6224</v>
      </c>
      <c r="Q213" s="69" t="s">
        <v>6225</v>
      </c>
      <c r="R213" s="69" t="s">
        <v>6226</v>
      </c>
      <c r="S213" s="69" t="s">
        <v>6227</v>
      </c>
      <c r="T213" s="69" t="s">
        <v>6228</v>
      </c>
      <c r="U213" s="69" t="s">
        <v>6229</v>
      </c>
      <c r="V213" s="69" t="s">
        <v>6230</v>
      </c>
      <c r="W213" s="69" t="s">
        <v>6231</v>
      </c>
      <c r="X213" s="69" t="s">
        <v>6232</v>
      </c>
      <c r="Y213" s="69" t="s">
        <v>6233</v>
      </c>
      <c r="Z213" s="69" t="s">
        <v>6234</v>
      </c>
      <c r="AA213" s="69" t="s">
        <v>6235</v>
      </c>
      <c r="AB213" s="69" t="s">
        <v>6236</v>
      </c>
      <c r="AC213" s="69" t="s">
        <v>6237</v>
      </c>
      <c r="AD213" s="69" t="s">
        <v>6238</v>
      </c>
      <c r="AE213" s="69" t="s">
        <v>6239</v>
      </c>
      <c r="AF213" s="69" t="s">
        <v>6240</v>
      </c>
      <c r="AG213" s="69" t="s">
        <v>6241</v>
      </c>
      <c r="AH213" s="69" t="s">
        <v>6242</v>
      </c>
      <c r="AI213" s="69" t="s">
        <v>6243</v>
      </c>
      <c r="AJ213" s="69" t="s">
        <v>6244</v>
      </c>
      <c r="AK213" s="69" t="s">
        <v>6245</v>
      </c>
      <c r="AL213" s="69" t="s">
        <v>6246</v>
      </c>
      <c r="AM213" s="69" t="s">
        <v>6247</v>
      </c>
      <c r="AN213" s="69" t="s">
        <v>6248</v>
      </c>
      <c r="AO213" s="69" t="s">
        <v>6249</v>
      </c>
      <c r="AP213" s="69" t="s">
        <v>6250</v>
      </c>
      <c r="AQ213" s="69" t="s">
        <v>6251</v>
      </c>
      <c r="AR213" s="69" t="s">
        <v>6252</v>
      </c>
      <c r="AS213" s="69" t="s">
        <v>6253</v>
      </c>
      <c r="AT213" s="69" t="s">
        <v>6254</v>
      </c>
      <c r="AU213" s="69" t="s">
        <v>6255</v>
      </c>
    </row>
    <row r="214" spans="1:47" s="69" customFormat="1">
      <c r="A214" s="69" t="s">
        <v>5633</v>
      </c>
      <c r="B214" s="69" t="s">
        <v>5634</v>
      </c>
      <c r="C214" s="69" t="s">
        <v>6256</v>
      </c>
      <c r="D214" s="69" t="s">
        <v>6257</v>
      </c>
      <c r="E214" s="69" t="s">
        <v>6258</v>
      </c>
      <c r="F214" s="69" t="s">
        <v>6259</v>
      </c>
      <c r="G214" s="69" t="s">
        <v>6260</v>
      </c>
      <c r="H214" s="69" t="s">
        <v>6261</v>
      </c>
      <c r="I214" s="69" t="s">
        <v>6262</v>
      </c>
      <c r="J214" s="69" t="s">
        <v>6263</v>
      </c>
      <c r="K214" s="69" t="s">
        <v>6264</v>
      </c>
      <c r="L214" s="69" t="s">
        <v>6265</v>
      </c>
      <c r="M214" s="69" t="s">
        <v>6266</v>
      </c>
      <c r="N214" s="69" t="s">
        <v>6267</v>
      </c>
      <c r="O214" s="69" t="s">
        <v>6268</v>
      </c>
      <c r="P214" s="69" t="s">
        <v>6269</v>
      </c>
      <c r="Q214" s="69" t="s">
        <v>6270</v>
      </c>
      <c r="R214" s="69" t="s">
        <v>6271</v>
      </c>
      <c r="S214" s="69" t="s">
        <v>6272</v>
      </c>
      <c r="T214" s="69" t="s">
        <v>6273</v>
      </c>
      <c r="U214" s="69" t="s">
        <v>6274</v>
      </c>
      <c r="V214" s="69" t="s">
        <v>6275</v>
      </c>
      <c r="W214" s="69" t="s">
        <v>6276</v>
      </c>
      <c r="X214" s="69" t="s">
        <v>6277</v>
      </c>
      <c r="Y214" s="69" t="s">
        <v>6278</v>
      </c>
      <c r="Z214" s="69" t="s">
        <v>6279</v>
      </c>
      <c r="AA214" s="69" t="s">
        <v>6280</v>
      </c>
      <c r="AB214" s="69" t="s">
        <v>6281</v>
      </c>
      <c r="AC214" s="69" t="s">
        <v>6282</v>
      </c>
      <c r="AD214" s="69" t="s">
        <v>6283</v>
      </c>
      <c r="AE214" s="69" t="s">
        <v>6284</v>
      </c>
      <c r="AF214" s="69" t="s">
        <v>6285</v>
      </c>
      <c r="AG214" s="69" t="s">
        <v>6286</v>
      </c>
      <c r="AH214" s="69" t="s">
        <v>6287</v>
      </c>
      <c r="AI214" s="69" t="s">
        <v>6288</v>
      </c>
      <c r="AJ214" s="69" t="s">
        <v>6289</v>
      </c>
      <c r="AK214" s="69" t="s">
        <v>6290</v>
      </c>
      <c r="AL214" s="69" t="s">
        <v>6291</v>
      </c>
      <c r="AM214" s="69" t="s">
        <v>6292</v>
      </c>
      <c r="AN214" s="69" t="s">
        <v>6293</v>
      </c>
      <c r="AO214" s="69" t="s">
        <v>6294</v>
      </c>
      <c r="AP214" s="69" t="s">
        <v>6295</v>
      </c>
      <c r="AQ214" s="69" t="s">
        <v>6296</v>
      </c>
      <c r="AR214" s="69" t="s">
        <v>6297</v>
      </c>
      <c r="AS214" s="69" t="s">
        <v>6298</v>
      </c>
      <c r="AT214" s="69" t="s">
        <v>6299</v>
      </c>
      <c r="AU214" s="69" t="s">
        <v>6300</v>
      </c>
    </row>
    <row r="215" spans="1:47" s="69" customFormat="1">
      <c r="A215" s="69" t="s">
        <v>5635</v>
      </c>
      <c r="B215" s="69" t="s">
        <v>5636</v>
      </c>
      <c r="C215" s="69" t="s">
        <v>6301</v>
      </c>
      <c r="D215" s="69" t="s">
        <v>6302</v>
      </c>
      <c r="E215" s="69" t="s">
        <v>6303</v>
      </c>
      <c r="F215" s="69" t="s">
        <v>6304</v>
      </c>
      <c r="G215" s="69" t="s">
        <v>6305</v>
      </c>
      <c r="H215" s="69" t="s">
        <v>6306</v>
      </c>
      <c r="I215" s="69" t="s">
        <v>6307</v>
      </c>
      <c r="J215" s="69" t="s">
        <v>6308</v>
      </c>
      <c r="K215" s="69" t="s">
        <v>6309</v>
      </c>
      <c r="L215" s="69" t="s">
        <v>6310</v>
      </c>
      <c r="M215" s="69" t="s">
        <v>6311</v>
      </c>
      <c r="N215" s="69" t="s">
        <v>6312</v>
      </c>
      <c r="O215" s="69" t="s">
        <v>6313</v>
      </c>
      <c r="P215" s="69" t="s">
        <v>6314</v>
      </c>
      <c r="Q215" s="69" t="s">
        <v>6315</v>
      </c>
      <c r="R215" s="69" t="s">
        <v>6316</v>
      </c>
      <c r="S215" s="69" t="s">
        <v>6317</v>
      </c>
      <c r="T215" s="69" t="s">
        <v>6318</v>
      </c>
      <c r="U215" s="69" t="s">
        <v>6319</v>
      </c>
      <c r="V215" s="69" t="s">
        <v>6320</v>
      </c>
      <c r="W215" s="69" t="s">
        <v>6321</v>
      </c>
      <c r="X215" s="69" t="s">
        <v>6322</v>
      </c>
      <c r="Y215" s="69" t="s">
        <v>6323</v>
      </c>
      <c r="Z215" s="69" t="s">
        <v>6324</v>
      </c>
      <c r="AA215" s="69" t="s">
        <v>6325</v>
      </c>
      <c r="AB215" s="69" t="s">
        <v>6326</v>
      </c>
      <c r="AC215" s="69" t="s">
        <v>6327</v>
      </c>
      <c r="AD215" s="69" t="s">
        <v>6328</v>
      </c>
      <c r="AE215" s="69" t="s">
        <v>6329</v>
      </c>
      <c r="AF215" s="69" t="s">
        <v>6330</v>
      </c>
      <c r="AG215" s="69" t="s">
        <v>6331</v>
      </c>
      <c r="AH215" s="69" t="s">
        <v>6332</v>
      </c>
      <c r="AI215" s="69" t="s">
        <v>6333</v>
      </c>
      <c r="AJ215" s="69" t="s">
        <v>6334</v>
      </c>
      <c r="AK215" s="69" t="s">
        <v>6335</v>
      </c>
      <c r="AL215" s="69" t="s">
        <v>6336</v>
      </c>
      <c r="AM215" s="69" t="s">
        <v>6337</v>
      </c>
      <c r="AN215" s="69" t="s">
        <v>6338</v>
      </c>
      <c r="AO215" s="69" t="s">
        <v>6339</v>
      </c>
      <c r="AP215" s="69" t="s">
        <v>6340</v>
      </c>
      <c r="AQ215" s="69" t="s">
        <v>6341</v>
      </c>
      <c r="AR215" s="69" t="s">
        <v>6342</v>
      </c>
      <c r="AS215" s="69" t="s">
        <v>6343</v>
      </c>
      <c r="AT215" s="69" t="s">
        <v>6344</v>
      </c>
      <c r="AU215" s="69" t="s">
        <v>6345</v>
      </c>
    </row>
    <row r="216" spans="1:47" s="69" customFormat="1">
      <c r="A216" s="69" t="s">
        <v>5637</v>
      </c>
      <c r="B216" s="69" t="s">
        <v>5638</v>
      </c>
      <c r="C216" s="69" t="s">
        <v>6346</v>
      </c>
      <c r="D216" s="69" t="s">
        <v>6347</v>
      </c>
      <c r="E216" s="69" t="s">
        <v>6348</v>
      </c>
      <c r="F216" s="69" t="s">
        <v>6349</v>
      </c>
      <c r="G216" s="69" t="s">
        <v>6350</v>
      </c>
      <c r="H216" s="69" t="s">
        <v>6351</v>
      </c>
      <c r="I216" s="69" t="s">
        <v>6352</v>
      </c>
      <c r="J216" s="69" t="s">
        <v>6353</v>
      </c>
      <c r="K216" s="69" t="s">
        <v>6354</v>
      </c>
      <c r="L216" s="69" t="s">
        <v>6355</v>
      </c>
      <c r="M216" s="69" t="s">
        <v>6356</v>
      </c>
      <c r="N216" s="69" t="s">
        <v>6357</v>
      </c>
      <c r="O216" s="69" t="s">
        <v>6358</v>
      </c>
      <c r="P216" s="69" t="s">
        <v>6359</v>
      </c>
      <c r="Q216" s="69" t="s">
        <v>6360</v>
      </c>
      <c r="R216" s="69" t="s">
        <v>6361</v>
      </c>
      <c r="S216" s="69" t="s">
        <v>6362</v>
      </c>
      <c r="T216" s="69" t="s">
        <v>6363</v>
      </c>
      <c r="U216" s="69" t="s">
        <v>6364</v>
      </c>
      <c r="V216" s="69" t="s">
        <v>6365</v>
      </c>
      <c r="W216" s="69" t="s">
        <v>6366</v>
      </c>
      <c r="X216" s="69" t="s">
        <v>6367</v>
      </c>
      <c r="Y216" s="69" t="s">
        <v>6368</v>
      </c>
      <c r="Z216" s="69" t="s">
        <v>6369</v>
      </c>
      <c r="AA216" s="69" t="s">
        <v>6370</v>
      </c>
      <c r="AB216" s="69" t="s">
        <v>6371</v>
      </c>
      <c r="AC216" s="69" t="s">
        <v>6372</v>
      </c>
      <c r="AD216" s="69" t="s">
        <v>6373</v>
      </c>
      <c r="AE216" s="69" t="s">
        <v>6374</v>
      </c>
      <c r="AF216" s="69" t="s">
        <v>6375</v>
      </c>
      <c r="AG216" s="69" t="s">
        <v>6376</v>
      </c>
      <c r="AH216" s="69" t="s">
        <v>6377</v>
      </c>
      <c r="AI216" s="69" t="s">
        <v>6378</v>
      </c>
      <c r="AJ216" s="69" t="s">
        <v>6379</v>
      </c>
      <c r="AK216" s="69" t="s">
        <v>6380</v>
      </c>
      <c r="AL216" s="69" t="s">
        <v>6381</v>
      </c>
      <c r="AM216" s="69" t="s">
        <v>6382</v>
      </c>
      <c r="AN216" s="69" t="s">
        <v>6383</v>
      </c>
      <c r="AO216" s="69" t="s">
        <v>6384</v>
      </c>
      <c r="AP216" s="69" t="s">
        <v>6385</v>
      </c>
      <c r="AQ216" s="69" t="s">
        <v>6386</v>
      </c>
      <c r="AR216" s="69" t="s">
        <v>6387</v>
      </c>
      <c r="AS216" s="69" t="s">
        <v>6388</v>
      </c>
      <c r="AT216" s="69" t="s">
        <v>6389</v>
      </c>
      <c r="AU216" s="69" t="s">
        <v>6390</v>
      </c>
    </row>
    <row r="217" spans="1:47" s="69" customFormat="1">
      <c r="A217" s="69" t="s">
        <v>5639</v>
      </c>
      <c r="B217" s="69" t="s">
        <v>5640</v>
      </c>
      <c r="C217" s="69" t="s">
        <v>6391</v>
      </c>
      <c r="D217" s="69" t="s">
        <v>6392</v>
      </c>
      <c r="E217" s="69" t="s">
        <v>6393</v>
      </c>
      <c r="F217" s="69" t="s">
        <v>6394</v>
      </c>
      <c r="G217" s="69" t="s">
        <v>6395</v>
      </c>
      <c r="H217" s="69" t="s">
        <v>6396</v>
      </c>
      <c r="I217" s="69" t="s">
        <v>6397</v>
      </c>
      <c r="J217" s="69" t="s">
        <v>6398</v>
      </c>
      <c r="K217" s="69" t="s">
        <v>6399</v>
      </c>
      <c r="L217" s="69" t="s">
        <v>6400</v>
      </c>
      <c r="M217" s="69" t="s">
        <v>6401</v>
      </c>
      <c r="N217" s="69" t="s">
        <v>6402</v>
      </c>
      <c r="O217" s="69" t="s">
        <v>6403</v>
      </c>
      <c r="P217" s="69" t="s">
        <v>6404</v>
      </c>
      <c r="Q217" s="69" t="s">
        <v>6405</v>
      </c>
      <c r="R217" s="69" t="s">
        <v>6406</v>
      </c>
      <c r="S217" s="69" t="s">
        <v>6407</v>
      </c>
      <c r="T217" s="69" t="s">
        <v>6408</v>
      </c>
      <c r="U217" s="69" t="s">
        <v>6409</v>
      </c>
      <c r="V217" s="69" t="s">
        <v>6410</v>
      </c>
      <c r="W217" s="69" t="s">
        <v>6411</v>
      </c>
      <c r="X217" s="69" t="s">
        <v>6412</v>
      </c>
      <c r="Y217" s="69" t="s">
        <v>6413</v>
      </c>
      <c r="Z217" s="69" t="s">
        <v>6414</v>
      </c>
      <c r="AA217" s="69" t="s">
        <v>6415</v>
      </c>
      <c r="AB217" s="69" t="s">
        <v>6416</v>
      </c>
      <c r="AC217" s="69" t="s">
        <v>6417</v>
      </c>
      <c r="AD217" s="69" t="s">
        <v>6418</v>
      </c>
      <c r="AE217" s="69" t="s">
        <v>6419</v>
      </c>
      <c r="AF217" s="69" t="s">
        <v>6420</v>
      </c>
      <c r="AG217" s="69" t="s">
        <v>6421</v>
      </c>
      <c r="AH217" s="69" t="s">
        <v>6422</v>
      </c>
      <c r="AI217" s="69" t="s">
        <v>6423</v>
      </c>
      <c r="AJ217" s="69" t="s">
        <v>6424</v>
      </c>
      <c r="AK217" s="69" t="s">
        <v>6425</v>
      </c>
      <c r="AL217" s="69" t="s">
        <v>6426</v>
      </c>
      <c r="AM217" s="69" t="s">
        <v>6427</v>
      </c>
      <c r="AN217" s="69" t="s">
        <v>6428</v>
      </c>
      <c r="AO217" s="69" t="s">
        <v>6429</v>
      </c>
      <c r="AP217" s="69" t="s">
        <v>6430</v>
      </c>
      <c r="AQ217" s="69" t="s">
        <v>6431</v>
      </c>
      <c r="AR217" s="69" t="s">
        <v>6432</v>
      </c>
      <c r="AS217" s="69" t="s">
        <v>6433</v>
      </c>
      <c r="AT217" s="69" t="s">
        <v>6434</v>
      </c>
      <c r="AU217" s="69" t="s">
        <v>6435</v>
      </c>
    </row>
    <row r="218" spans="1:47" s="69" customFormat="1">
      <c r="A218" s="69" t="s">
        <v>5641</v>
      </c>
      <c r="B218" s="69" t="s">
        <v>5642</v>
      </c>
      <c r="C218" s="69" t="s">
        <v>6436</v>
      </c>
      <c r="D218" s="69" t="s">
        <v>6437</v>
      </c>
      <c r="E218" s="69" t="s">
        <v>6438</v>
      </c>
      <c r="F218" s="69" t="s">
        <v>6439</v>
      </c>
      <c r="G218" s="69" t="s">
        <v>6440</v>
      </c>
      <c r="H218" s="69" t="s">
        <v>6441</v>
      </c>
      <c r="I218" s="69" t="s">
        <v>6442</v>
      </c>
      <c r="J218" s="69" t="s">
        <v>6443</v>
      </c>
      <c r="K218" s="69" t="s">
        <v>6444</v>
      </c>
      <c r="L218" s="69" t="s">
        <v>6445</v>
      </c>
      <c r="M218" s="69" t="s">
        <v>6446</v>
      </c>
      <c r="N218" s="69" t="s">
        <v>6447</v>
      </c>
      <c r="O218" s="69" t="s">
        <v>6448</v>
      </c>
      <c r="P218" s="69" t="s">
        <v>6449</v>
      </c>
      <c r="Q218" s="69" t="s">
        <v>6450</v>
      </c>
      <c r="R218" s="69" t="s">
        <v>6451</v>
      </c>
      <c r="S218" s="69" t="s">
        <v>6452</v>
      </c>
      <c r="T218" s="69" t="s">
        <v>6453</v>
      </c>
      <c r="U218" s="69" t="s">
        <v>6454</v>
      </c>
      <c r="V218" s="69" t="s">
        <v>6455</v>
      </c>
      <c r="W218" s="69" t="s">
        <v>6456</v>
      </c>
      <c r="X218" s="69" t="s">
        <v>6457</v>
      </c>
      <c r="Y218" s="69" t="s">
        <v>6458</v>
      </c>
      <c r="Z218" s="69" t="s">
        <v>6459</v>
      </c>
      <c r="AA218" s="69" t="s">
        <v>6460</v>
      </c>
      <c r="AB218" s="69" t="s">
        <v>6461</v>
      </c>
      <c r="AC218" s="69" t="s">
        <v>6462</v>
      </c>
      <c r="AD218" s="69" t="s">
        <v>6463</v>
      </c>
      <c r="AE218" s="69" t="s">
        <v>6464</v>
      </c>
      <c r="AF218" s="69" t="s">
        <v>6465</v>
      </c>
      <c r="AG218" s="69" t="s">
        <v>6466</v>
      </c>
      <c r="AH218" s="69" t="s">
        <v>6467</v>
      </c>
      <c r="AI218" s="69" t="s">
        <v>6468</v>
      </c>
      <c r="AJ218" s="69" t="s">
        <v>6469</v>
      </c>
      <c r="AK218" s="69" t="s">
        <v>6470</v>
      </c>
      <c r="AL218" s="69" t="s">
        <v>6471</v>
      </c>
      <c r="AM218" s="69" t="s">
        <v>6472</v>
      </c>
      <c r="AN218" s="69" t="s">
        <v>6473</v>
      </c>
      <c r="AO218" s="69" t="s">
        <v>6474</v>
      </c>
      <c r="AP218" s="69" t="s">
        <v>6475</v>
      </c>
      <c r="AQ218" s="69" t="s">
        <v>6476</v>
      </c>
      <c r="AR218" s="69" t="s">
        <v>6477</v>
      </c>
      <c r="AS218" s="69" t="s">
        <v>6478</v>
      </c>
      <c r="AT218" s="69" t="s">
        <v>6479</v>
      </c>
      <c r="AU218" s="69" t="s">
        <v>6480</v>
      </c>
    </row>
    <row r="219" spans="1:47" s="69" customFormat="1">
      <c r="A219" s="69" t="s">
        <v>5643</v>
      </c>
      <c r="B219" s="69" t="s">
        <v>5644</v>
      </c>
      <c r="C219" s="69" t="s">
        <v>6481</v>
      </c>
      <c r="D219" s="69" t="s">
        <v>6482</v>
      </c>
      <c r="E219" s="69" t="s">
        <v>6483</v>
      </c>
      <c r="F219" s="69" t="s">
        <v>6484</v>
      </c>
      <c r="G219" s="69" t="s">
        <v>6485</v>
      </c>
      <c r="H219" s="69" t="s">
        <v>6486</v>
      </c>
      <c r="I219" s="69" t="s">
        <v>6487</v>
      </c>
      <c r="J219" s="69" t="s">
        <v>6488</v>
      </c>
      <c r="K219" s="69" t="s">
        <v>6489</v>
      </c>
      <c r="L219" s="69" t="s">
        <v>6490</v>
      </c>
      <c r="M219" s="69" t="s">
        <v>6491</v>
      </c>
      <c r="N219" s="69" t="s">
        <v>6492</v>
      </c>
      <c r="O219" s="69" t="s">
        <v>6493</v>
      </c>
      <c r="P219" s="69" t="s">
        <v>6494</v>
      </c>
      <c r="Q219" s="69" t="s">
        <v>6495</v>
      </c>
      <c r="R219" s="69" t="s">
        <v>6496</v>
      </c>
      <c r="S219" s="69" t="s">
        <v>6497</v>
      </c>
      <c r="T219" s="69" t="s">
        <v>6498</v>
      </c>
      <c r="U219" s="69" t="s">
        <v>6499</v>
      </c>
      <c r="V219" s="69" t="s">
        <v>6500</v>
      </c>
      <c r="W219" s="69" t="s">
        <v>6501</v>
      </c>
      <c r="X219" s="69" t="s">
        <v>6502</v>
      </c>
      <c r="Y219" s="69" t="s">
        <v>6503</v>
      </c>
      <c r="Z219" s="69" t="s">
        <v>6504</v>
      </c>
      <c r="AA219" s="69" t="s">
        <v>6505</v>
      </c>
      <c r="AB219" s="69" t="s">
        <v>6506</v>
      </c>
      <c r="AC219" s="69" t="s">
        <v>6507</v>
      </c>
      <c r="AD219" s="69" t="s">
        <v>6508</v>
      </c>
      <c r="AE219" s="69" t="s">
        <v>6509</v>
      </c>
      <c r="AF219" s="69" t="s">
        <v>6510</v>
      </c>
      <c r="AG219" s="69" t="s">
        <v>6511</v>
      </c>
      <c r="AH219" s="69" t="s">
        <v>6512</v>
      </c>
      <c r="AI219" s="69" t="s">
        <v>6513</v>
      </c>
      <c r="AJ219" s="69" t="s">
        <v>6514</v>
      </c>
      <c r="AK219" s="69" t="s">
        <v>6515</v>
      </c>
      <c r="AL219" s="69" t="s">
        <v>6516</v>
      </c>
      <c r="AM219" s="69" t="s">
        <v>6517</v>
      </c>
      <c r="AN219" s="69" t="s">
        <v>6518</v>
      </c>
      <c r="AO219" s="69" t="s">
        <v>6519</v>
      </c>
      <c r="AP219" s="69" t="s">
        <v>6520</v>
      </c>
      <c r="AQ219" s="69" t="s">
        <v>6521</v>
      </c>
      <c r="AR219" s="69" t="s">
        <v>6522</v>
      </c>
      <c r="AS219" s="69" t="s">
        <v>6523</v>
      </c>
      <c r="AT219" s="69" t="s">
        <v>6524</v>
      </c>
      <c r="AU219" s="69" t="s">
        <v>6525</v>
      </c>
    </row>
    <row r="220" spans="1:47" s="69" customFormat="1">
      <c r="A220" s="69" t="s">
        <v>5645</v>
      </c>
      <c r="B220" s="69" t="s">
        <v>5646</v>
      </c>
      <c r="C220" s="69" t="s">
        <v>6526</v>
      </c>
      <c r="D220" s="69" t="s">
        <v>6527</v>
      </c>
      <c r="E220" s="69" t="s">
        <v>6528</v>
      </c>
      <c r="F220" s="69" t="s">
        <v>6529</v>
      </c>
      <c r="G220" s="69" t="s">
        <v>6530</v>
      </c>
      <c r="H220" s="69" t="s">
        <v>6531</v>
      </c>
      <c r="I220" s="69" t="s">
        <v>6532</v>
      </c>
      <c r="J220" s="69" t="s">
        <v>6533</v>
      </c>
      <c r="K220" s="69" t="s">
        <v>6534</v>
      </c>
      <c r="L220" s="69" t="s">
        <v>6535</v>
      </c>
      <c r="M220" s="69" t="s">
        <v>6536</v>
      </c>
      <c r="N220" s="69" t="s">
        <v>6537</v>
      </c>
      <c r="O220" s="69" t="s">
        <v>6538</v>
      </c>
      <c r="P220" s="69" t="s">
        <v>6539</v>
      </c>
      <c r="Q220" s="69" t="s">
        <v>6540</v>
      </c>
      <c r="R220" s="69" t="s">
        <v>6541</v>
      </c>
      <c r="S220" s="69" t="s">
        <v>6542</v>
      </c>
      <c r="T220" s="69" t="s">
        <v>6543</v>
      </c>
      <c r="U220" s="69" t="s">
        <v>6544</v>
      </c>
      <c r="V220" s="69" t="s">
        <v>6545</v>
      </c>
      <c r="W220" s="69" t="s">
        <v>6546</v>
      </c>
      <c r="X220" s="69" t="s">
        <v>6547</v>
      </c>
      <c r="Y220" s="69" t="s">
        <v>6548</v>
      </c>
      <c r="Z220" s="69" t="s">
        <v>6549</v>
      </c>
      <c r="AA220" s="69" t="s">
        <v>6550</v>
      </c>
      <c r="AB220" s="69" t="s">
        <v>6551</v>
      </c>
      <c r="AC220" s="69" t="s">
        <v>6552</v>
      </c>
      <c r="AD220" s="69" t="s">
        <v>6553</v>
      </c>
      <c r="AE220" s="69" t="s">
        <v>6554</v>
      </c>
      <c r="AF220" s="69" t="s">
        <v>6555</v>
      </c>
      <c r="AG220" s="69" t="s">
        <v>6556</v>
      </c>
      <c r="AH220" s="69" t="s">
        <v>6557</v>
      </c>
      <c r="AI220" s="69" t="s">
        <v>6558</v>
      </c>
      <c r="AJ220" s="69" t="s">
        <v>6559</v>
      </c>
      <c r="AK220" s="69" t="s">
        <v>6560</v>
      </c>
      <c r="AL220" s="69" t="s">
        <v>6561</v>
      </c>
      <c r="AM220" s="69" t="s">
        <v>6562</v>
      </c>
      <c r="AN220" s="69" t="s">
        <v>6563</v>
      </c>
      <c r="AO220" s="69" t="s">
        <v>6564</v>
      </c>
      <c r="AP220" s="69" t="s">
        <v>6565</v>
      </c>
      <c r="AQ220" s="69" t="s">
        <v>6566</v>
      </c>
      <c r="AR220" s="69" t="s">
        <v>6567</v>
      </c>
      <c r="AS220" s="69" t="s">
        <v>6568</v>
      </c>
      <c r="AT220" s="69" t="s">
        <v>6569</v>
      </c>
      <c r="AU220" s="69" t="s">
        <v>6570</v>
      </c>
    </row>
    <row r="221" spans="1:47" s="69" customFormat="1">
      <c r="A221" s="69" t="s">
        <v>5647</v>
      </c>
      <c r="B221" s="69" t="s">
        <v>5648</v>
      </c>
      <c r="C221" s="69" t="s">
        <v>6571</v>
      </c>
      <c r="D221" s="69" t="s">
        <v>6572</v>
      </c>
      <c r="E221" s="69" t="s">
        <v>6573</v>
      </c>
      <c r="F221" s="69" t="s">
        <v>6574</v>
      </c>
      <c r="G221" s="69" t="s">
        <v>6575</v>
      </c>
      <c r="H221" s="69" t="s">
        <v>6576</v>
      </c>
      <c r="I221" s="69" t="s">
        <v>6577</v>
      </c>
      <c r="J221" s="69" t="s">
        <v>6578</v>
      </c>
      <c r="K221" s="69" t="s">
        <v>6579</v>
      </c>
      <c r="L221" s="69" t="s">
        <v>6580</v>
      </c>
      <c r="M221" s="69" t="s">
        <v>6581</v>
      </c>
      <c r="N221" s="69" t="s">
        <v>6582</v>
      </c>
      <c r="O221" s="69" t="s">
        <v>6583</v>
      </c>
      <c r="P221" s="69" t="s">
        <v>6584</v>
      </c>
      <c r="Q221" s="69" t="s">
        <v>6585</v>
      </c>
      <c r="R221" s="69" t="s">
        <v>6586</v>
      </c>
      <c r="S221" s="69" t="s">
        <v>6587</v>
      </c>
      <c r="T221" s="69" t="s">
        <v>6588</v>
      </c>
      <c r="U221" s="69" t="s">
        <v>6589</v>
      </c>
      <c r="V221" s="69" t="s">
        <v>6590</v>
      </c>
      <c r="W221" s="69" t="s">
        <v>6591</v>
      </c>
      <c r="X221" s="69" t="s">
        <v>6592</v>
      </c>
      <c r="Y221" s="69" t="s">
        <v>6593</v>
      </c>
      <c r="Z221" s="69" t="s">
        <v>6594</v>
      </c>
      <c r="AA221" s="69" t="s">
        <v>6595</v>
      </c>
      <c r="AB221" s="69" t="s">
        <v>6596</v>
      </c>
      <c r="AC221" s="69" t="s">
        <v>6597</v>
      </c>
      <c r="AD221" s="69" t="s">
        <v>6598</v>
      </c>
      <c r="AE221" s="69" t="s">
        <v>6599</v>
      </c>
      <c r="AF221" s="69" t="s">
        <v>6600</v>
      </c>
      <c r="AG221" s="69" t="s">
        <v>6601</v>
      </c>
      <c r="AH221" s="69" t="s">
        <v>6602</v>
      </c>
      <c r="AI221" s="69" t="s">
        <v>6603</v>
      </c>
      <c r="AJ221" s="69" t="s">
        <v>6604</v>
      </c>
      <c r="AK221" s="69" t="s">
        <v>6605</v>
      </c>
      <c r="AL221" s="69" t="s">
        <v>6606</v>
      </c>
      <c r="AM221" s="69" t="s">
        <v>6607</v>
      </c>
      <c r="AN221" s="69" t="s">
        <v>6608</v>
      </c>
      <c r="AO221" s="69" t="s">
        <v>6609</v>
      </c>
      <c r="AP221" s="69" t="s">
        <v>6610</v>
      </c>
      <c r="AQ221" s="69" t="s">
        <v>6611</v>
      </c>
      <c r="AR221" s="69" t="s">
        <v>6612</v>
      </c>
      <c r="AS221" s="69" t="s">
        <v>6613</v>
      </c>
      <c r="AT221" s="69" t="s">
        <v>6614</v>
      </c>
      <c r="AU221" s="69" t="s">
        <v>6615</v>
      </c>
    </row>
    <row r="222" spans="1:47" s="69" customFormat="1">
      <c r="A222" s="69" t="s">
        <v>5649</v>
      </c>
      <c r="B222" s="69" t="s">
        <v>5650</v>
      </c>
      <c r="C222" s="69" t="s">
        <v>6616</v>
      </c>
      <c r="D222" s="69" t="s">
        <v>6617</v>
      </c>
      <c r="E222" s="69" t="s">
        <v>6618</v>
      </c>
      <c r="F222" s="69" t="s">
        <v>6619</v>
      </c>
      <c r="G222" s="69" t="s">
        <v>6620</v>
      </c>
      <c r="H222" s="69" t="s">
        <v>6621</v>
      </c>
      <c r="I222" s="69" t="s">
        <v>6622</v>
      </c>
      <c r="J222" s="69" t="s">
        <v>6623</v>
      </c>
      <c r="K222" s="69" t="s">
        <v>6624</v>
      </c>
      <c r="L222" s="69" t="s">
        <v>6625</v>
      </c>
      <c r="M222" s="69" t="s">
        <v>6626</v>
      </c>
      <c r="N222" s="69" t="s">
        <v>6627</v>
      </c>
      <c r="O222" s="69" t="s">
        <v>6628</v>
      </c>
      <c r="P222" s="69" t="s">
        <v>6629</v>
      </c>
      <c r="Q222" s="69" t="s">
        <v>6630</v>
      </c>
      <c r="R222" s="69" t="s">
        <v>6631</v>
      </c>
      <c r="S222" s="69" t="s">
        <v>6632</v>
      </c>
      <c r="T222" s="69" t="s">
        <v>6633</v>
      </c>
      <c r="U222" s="69" t="s">
        <v>6634</v>
      </c>
      <c r="V222" s="69" t="s">
        <v>6635</v>
      </c>
      <c r="W222" s="69" t="s">
        <v>6636</v>
      </c>
      <c r="X222" s="69" t="s">
        <v>6637</v>
      </c>
      <c r="Y222" s="69" t="s">
        <v>6638</v>
      </c>
      <c r="Z222" s="69" t="s">
        <v>6639</v>
      </c>
      <c r="AA222" s="69" t="s">
        <v>6640</v>
      </c>
      <c r="AB222" s="69" t="s">
        <v>6641</v>
      </c>
      <c r="AC222" s="69" t="s">
        <v>6642</v>
      </c>
      <c r="AD222" s="69" t="s">
        <v>6643</v>
      </c>
      <c r="AE222" s="69" t="s">
        <v>6644</v>
      </c>
      <c r="AF222" s="69" t="s">
        <v>6645</v>
      </c>
      <c r="AG222" s="69" t="s">
        <v>6646</v>
      </c>
      <c r="AH222" s="69" t="s">
        <v>6647</v>
      </c>
      <c r="AI222" s="69" t="s">
        <v>6648</v>
      </c>
      <c r="AJ222" s="69" t="s">
        <v>6649</v>
      </c>
      <c r="AK222" s="69" t="s">
        <v>6650</v>
      </c>
      <c r="AL222" s="69" t="s">
        <v>6651</v>
      </c>
      <c r="AM222" s="69" t="s">
        <v>6652</v>
      </c>
      <c r="AN222" s="69" t="s">
        <v>6653</v>
      </c>
      <c r="AO222" s="69" t="s">
        <v>6654</v>
      </c>
      <c r="AP222" s="69" t="s">
        <v>6655</v>
      </c>
      <c r="AQ222" s="69" t="s">
        <v>6656</v>
      </c>
      <c r="AR222" s="69" t="s">
        <v>6657</v>
      </c>
      <c r="AS222" s="69" t="s">
        <v>6658</v>
      </c>
      <c r="AT222" s="69" t="s">
        <v>6659</v>
      </c>
      <c r="AU222" s="69" t="s">
        <v>6660</v>
      </c>
    </row>
    <row r="223" spans="1:47" s="69" customFormat="1">
      <c r="A223" s="69" t="s">
        <v>5651</v>
      </c>
      <c r="B223" s="69" t="s">
        <v>5652</v>
      </c>
      <c r="C223" s="69" t="s">
        <v>6661</v>
      </c>
      <c r="D223" s="69" t="s">
        <v>6662</v>
      </c>
      <c r="E223" s="69" t="s">
        <v>6663</v>
      </c>
      <c r="F223" s="69" t="s">
        <v>6664</v>
      </c>
      <c r="G223" s="69" t="s">
        <v>6665</v>
      </c>
      <c r="H223" s="69" t="s">
        <v>6666</v>
      </c>
      <c r="I223" s="69" t="s">
        <v>6667</v>
      </c>
      <c r="J223" s="69" t="s">
        <v>6668</v>
      </c>
      <c r="K223" s="69" t="s">
        <v>6669</v>
      </c>
      <c r="L223" s="69" t="s">
        <v>6670</v>
      </c>
      <c r="M223" s="69" t="s">
        <v>6671</v>
      </c>
      <c r="N223" s="69" t="s">
        <v>6672</v>
      </c>
      <c r="O223" s="69" t="s">
        <v>6673</v>
      </c>
      <c r="Q223" s="69" t="s">
        <v>6674</v>
      </c>
      <c r="R223" s="69" t="s">
        <v>6675</v>
      </c>
      <c r="S223" s="69" t="s">
        <v>6676</v>
      </c>
      <c r="T223" s="69" t="s">
        <v>6677</v>
      </c>
      <c r="U223" s="69" t="s">
        <v>6678</v>
      </c>
      <c r="V223" s="69" t="s">
        <v>6679</v>
      </c>
      <c r="W223" s="69" t="s">
        <v>6680</v>
      </c>
      <c r="X223" s="69" t="s">
        <v>6681</v>
      </c>
      <c r="Y223" s="69" t="s">
        <v>6682</v>
      </c>
      <c r="Z223" s="69" t="s">
        <v>6683</v>
      </c>
      <c r="AA223" s="69" t="s">
        <v>6684</v>
      </c>
      <c r="AB223" s="69" t="s">
        <v>6685</v>
      </c>
      <c r="AC223" s="69" t="s">
        <v>6686</v>
      </c>
      <c r="AD223" s="69" t="s">
        <v>6687</v>
      </c>
      <c r="AE223" s="69" t="s">
        <v>6688</v>
      </c>
      <c r="AF223" s="69" t="s">
        <v>6689</v>
      </c>
      <c r="AG223" s="69" t="s">
        <v>6690</v>
      </c>
      <c r="AH223" s="69" t="s">
        <v>6691</v>
      </c>
      <c r="AI223" s="69" t="s">
        <v>6692</v>
      </c>
      <c r="AJ223" s="69" t="s">
        <v>6693</v>
      </c>
      <c r="AK223" s="69" t="s">
        <v>6694</v>
      </c>
      <c r="AL223" s="69" t="s">
        <v>6695</v>
      </c>
      <c r="AM223" s="69" t="s">
        <v>6696</v>
      </c>
      <c r="AN223" s="69" t="s">
        <v>6697</v>
      </c>
      <c r="AO223" s="69" t="s">
        <v>6698</v>
      </c>
      <c r="AP223" s="69" t="s">
        <v>6699</v>
      </c>
      <c r="AQ223" s="69" t="s">
        <v>6700</v>
      </c>
      <c r="AR223" s="69" t="s">
        <v>6701</v>
      </c>
      <c r="AS223" s="69" t="s">
        <v>6702</v>
      </c>
      <c r="AT223" s="69" t="s">
        <v>6703</v>
      </c>
      <c r="AU223" s="69" t="s">
        <v>6704</v>
      </c>
    </row>
    <row r="224" spans="1:47" s="69" customFormat="1">
      <c r="A224" s="69" t="s">
        <v>5653</v>
      </c>
      <c r="B224" s="69" t="s">
        <v>5654</v>
      </c>
      <c r="C224" s="69" t="s">
        <v>6705</v>
      </c>
      <c r="D224" s="69" t="s">
        <v>6706</v>
      </c>
      <c r="E224" s="69" t="s">
        <v>6707</v>
      </c>
      <c r="F224" s="69" t="s">
        <v>6708</v>
      </c>
      <c r="G224" s="69" t="s">
        <v>6709</v>
      </c>
      <c r="H224" s="69" t="s">
        <v>6710</v>
      </c>
      <c r="I224" s="69" t="s">
        <v>6711</v>
      </c>
      <c r="J224" s="69" t="s">
        <v>6712</v>
      </c>
      <c r="K224" s="69" t="s">
        <v>6713</v>
      </c>
      <c r="L224" s="69" t="s">
        <v>6714</v>
      </c>
      <c r="M224" s="69" t="s">
        <v>6715</v>
      </c>
      <c r="N224" s="69" t="s">
        <v>6716</v>
      </c>
      <c r="O224" s="69" t="s">
        <v>6717</v>
      </c>
      <c r="Q224" s="69" t="s">
        <v>6718</v>
      </c>
      <c r="R224" s="69" t="s">
        <v>6719</v>
      </c>
      <c r="S224" s="69" t="s">
        <v>6720</v>
      </c>
      <c r="T224" s="69" t="s">
        <v>6721</v>
      </c>
      <c r="U224" s="69" t="s">
        <v>6722</v>
      </c>
      <c r="V224" s="69" t="s">
        <v>6723</v>
      </c>
      <c r="W224" s="69" t="s">
        <v>6724</v>
      </c>
      <c r="X224" s="69" t="s">
        <v>6725</v>
      </c>
      <c r="Y224" s="69" t="s">
        <v>6726</v>
      </c>
      <c r="Z224" s="69" t="s">
        <v>6727</v>
      </c>
      <c r="AA224" s="69" t="s">
        <v>6728</v>
      </c>
      <c r="AB224" s="69" t="s">
        <v>6729</v>
      </c>
      <c r="AC224" s="69" t="s">
        <v>6730</v>
      </c>
      <c r="AD224" s="69" t="s">
        <v>6731</v>
      </c>
      <c r="AE224" s="69" t="s">
        <v>6732</v>
      </c>
      <c r="AF224" s="69" t="s">
        <v>6733</v>
      </c>
      <c r="AG224" s="69" t="s">
        <v>6734</v>
      </c>
      <c r="AH224" s="69" t="s">
        <v>6735</v>
      </c>
      <c r="AI224" s="69" t="s">
        <v>6736</v>
      </c>
      <c r="AJ224" s="69" t="s">
        <v>6737</v>
      </c>
      <c r="AK224" s="69" t="s">
        <v>6738</v>
      </c>
      <c r="AL224" s="69" t="s">
        <v>6739</v>
      </c>
      <c r="AM224" s="69" t="s">
        <v>6740</v>
      </c>
      <c r="AN224" s="69" t="s">
        <v>6741</v>
      </c>
      <c r="AO224" s="69" t="s">
        <v>6742</v>
      </c>
      <c r="AP224" s="69" t="s">
        <v>6743</v>
      </c>
      <c r="AQ224" s="69" t="s">
        <v>6744</v>
      </c>
      <c r="AR224" s="69" t="s">
        <v>6745</v>
      </c>
      <c r="AS224" s="69" t="s">
        <v>6746</v>
      </c>
      <c r="AT224" s="69" t="s">
        <v>6747</v>
      </c>
      <c r="AU224" s="69" t="s">
        <v>6748</v>
      </c>
    </row>
    <row r="225" spans="1:47" s="69" customFormat="1">
      <c r="A225" s="69" t="s">
        <v>5655</v>
      </c>
      <c r="B225" s="69" t="s">
        <v>5656</v>
      </c>
      <c r="C225" s="69" t="s">
        <v>6749</v>
      </c>
      <c r="D225" s="69" t="s">
        <v>6750</v>
      </c>
      <c r="E225" s="69" t="s">
        <v>6751</v>
      </c>
      <c r="F225" s="69" t="s">
        <v>6752</v>
      </c>
      <c r="G225" s="69" t="s">
        <v>6753</v>
      </c>
      <c r="H225" s="69" t="s">
        <v>6754</v>
      </c>
      <c r="I225" s="69" t="s">
        <v>6755</v>
      </c>
      <c r="J225" s="69" t="s">
        <v>6756</v>
      </c>
      <c r="K225" s="69" t="s">
        <v>6757</v>
      </c>
      <c r="L225" s="69" t="s">
        <v>6758</v>
      </c>
      <c r="M225" s="69" t="s">
        <v>6759</v>
      </c>
      <c r="N225" s="69" t="s">
        <v>6760</v>
      </c>
      <c r="O225" s="69" t="s">
        <v>6761</v>
      </c>
      <c r="Q225" s="69" t="s">
        <v>6762</v>
      </c>
      <c r="S225" s="69" t="s">
        <v>6763</v>
      </c>
      <c r="T225" s="69" t="s">
        <v>6764</v>
      </c>
      <c r="U225" s="69" t="s">
        <v>6765</v>
      </c>
      <c r="V225" s="69" t="s">
        <v>6766</v>
      </c>
      <c r="W225" s="69" t="s">
        <v>6767</v>
      </c>
      <c r="X225" s="69" t="s">
        <v>6768</v>
      </c>
      <c r="Y225" s="69" t="s">
        <v>6769</v>
      </c>
      <c r="Z225" s="69" t="s">
        <v>6770</v>
      </c>
      <c r="AA225" s="69" t="s">
        <v>6771</v>
      </c>
      <c r="AB225" s="69" t="s">
        <v>6772</v>
      </c>
      <c r="AC225" s="69" t="s">
        <v>6773</v>
      </c>
      <c r="AD225" s="69" t="s">
        <v>6774</v>
      </c>
      <c r="AE225" s="69" t="s">
        <v>6775</v>
      </c>
      <c r="AF225" s="69" t="s">
        <v>6776</v>
      </c>
      <c r="AG225" s="69" t="s">
        <v>6777</v>
      </c>
      <c r="AH225" s="69" t="s">
        <v>6778</v>
      </c>
      <c r="AI225" s="69" t="s">
        <v>6779</v>
      </c>
      <c r="AK225" s="69" t="s">
        <v>6780</v>
      </c>
      <c r="AL225" s="69" t="s">
        <v>6781</v>
      </c>
      <c r="AM225" s="69" t="s">
        <v>6782</v>
      </c>
      <c r="AN225" s="69" t="s">
        <v>6783</v>
      </c>
      <c r="AO225" s="69" t="s">
        <v>6784</v>
      </c>
      <c r="AP225" s="69" t="s">
        <v>6785</v>
      </c>
      <c r="AQ225" s="69" t="s">
        <v>6786</v>
      </c>
      <c r="AR225" s="69" t="s">
        <v>6787</v>
      </c>
      <c r="AS225" s="69" t="s">
        <v>6788</v>
      </c>
      <c r="AT225" s="69" t="s">
        <v>6789</v>
      </c>
      <c r="AU225" s="69" t="s">
        <v>6790</v>
      </c>
    </row>
    <row r="226" spans="1:47" s="69" customFormat="1">
      <c r="A226" s="69" t="s">
        <v>5657</v>
      </c>
      <c r="B226" s="69" t="s">
        <v>5658</v>
      </c>
      <c r="C226" s="69" t="s">
        <v>6791</v>
      </c>
      <c r="D226" s="69" t="s">
        <v>6792</v>
      </c>
      <c r="E226" s="69" t="s">
        <v>6793</v>
      </c>
      <c r="F226" s="69" t="s">
        <v>6794</v>
      </c>
      <c r="G226" s="69" t="s">
        <v>6795</v>
      </c>
      <c r="H226" s="69" t="s">
        <v>6796</v>
      </c>
      <c r="I226" s="69" t="s">
        <v>6797</v>
      </c>
      <c r="J226" s="69" t="s">
        <v>6798</v>
      </c>
      <c r="K226" s="69" t="s">
        <v>6799</v>
      </c>
      <c r="L226" s="69" t="s">
        <v>6800</v>
      </c>
      <c r="M226" s="69" t="s">
        <v>6801</v>
      </c>
      <c r="N226" s="69" t="s">
        <v>6802</v>
      </c>
      <c r="O226" s="69" t="s">
        <v>6803</v>
      </c>
      <c r="Q226" s="69" t="s">
        <v>6804</v>
      </c>
      <c r="S226" s="69" t="s">
        <v>6805</v>
      </c>
      <c r="T226" s="69" t="s">
        <v>6806</v>
      </c>
      <c r="U226" s="69" t="s">
        <v>6807</v>
      </c>
      <c r="V226" s="69" t="s">
        <v>6808</v>
      </c>
      <c r="W226" s="69" t="s">
        <v>6809</v>
      </c>
      <c r="X226" s="69" t="s">
        <v>6810</v>
      </c>
      <c r="Y226" s="69" t="s">
        <v>6811</v>
      </c>
      <c r="Z226" s="69" t="s">
        <v>6812</v>
      </c>
      <c r="AA226" s="69" t="s">
        <v>6813</v>
      </c>
      <c r="AB226" s="69" t="s">
        <v>6814</v>
      </c>
      <c r="AC226" s="69" t="s">
        <v>6815</v>
      </c>
      <c r="AD226" s="69" t="s">
        <v>6816</v>
      </c>
      <c r="AE226" s="69" t="s">
        <v>6817</v>
      </c>
      <c r="AF226" s="69" t="s">
        <v>6818</v>
      </c>
      <c r="AG226" s="69" t="s">
        <v>6819</v>
      </c>
      <c r="AH226" s="69" t="s">
        <v>6820</v>
      </c>
      <c r="AI226" s="69" t="s">
        <v>6821</v>
      </c>
      <c r="AK226" s="69" t="s">
        <v>6822</v>
      </c>
      <c r="AL226" s="69" t="s">
        <v>6823</v>
      </c>
      <c r="AM226" s="69" t="s">
        <v>6824</v>
      </c>
      <c r="AN226" s="69" t="s">
        <v>6825</v>
      </c>
      <c r="AO226" s="69" t="s">
        <v>6826</v>
      </c>
      <c r="AP226" s="69" t="s">
        <v>6827</v>
      </c>
      <c r="AR226" s="69" t="s">
        <v>6828</v>
      </c>
      <c r="AS226" s="69" t="s">
        <v>6829</v>
      </c>
      <c r="AT226" s="69" t="s">
        <v>6830</v>
      </c>
      <c r="AU226" s="69" t="s">
        <v>6831</v>
      </c>
    </row>
    <row r="227" spans="1:47" s="69" customFormat="1">
      <c r="A227" s="69" t="s">
        <v>5659</v>
      </c>
      <c r="B227" s="69" t="s">
        <v>5660</v>
      </c>
      <c r="C227" s="69" t="s">
        <v>6832</v>
      </c>
      <c r="D227" s="69" t="s">
        <v>6833</v>
      </c>
      <c r="E227" s="69" t="s">
        <v>6834</v>
      </c>
      <c r="F227" s="69" t="s">
        <v>6835</v>
      </c>
      <c r="G227" s="69" t="s">
        <v>6836</v>
      </c>
      <c r="H227" s="69" t="s">
        <v>6837</v>
      </c>
      <c r="I227" s="69" t="s">
        <v>6838</v>
      </c>
      <c r="J227" s="69" t="s">
        <v>6839</v>
      </c>
      <c r="K227" s="69" t="s">
        <v>6840</v>
      </c>
      <c r="L227" s="69" t="s">
        <v>6841</v>
      </c>
      <c r="M227" s="69" t="s">
        <v>6842</v>
      </c>
      <c r="N227" s="69" t="s">
        <v>6843</v>
      </c>
      <c r="O227" s="69" t="s">
        <v>6844</v>
      </c>
      <c r="S227" s="69" t="s">
        <v>6845</v>
      </c>
      <c r="T227" s="69" t="s">
        <v>6846</v>
      </c>
      <c r="U227" s="69" t="s">
        <v>6847</v>
      </c>
      <c r="V227" s="69" t="s">
        <v>6848</v>
      </c>
      <c r="W227" s="69" t="s">
        <v>6849</v>
      </c>
      <c r="X227" s="69" t="s">
        <v>6850</v>
      </c>
      <c r="Z227" s="69" t="s">
        <v>6851</v>
      </c>
      <c r="AA227" s="69" t="s">
        <v>6852</v>
      </c>
      <c r="AB227" s="69" t="s">
        <v>6853</v>
      </c>
      <c r="AC227" s="69" t="s">
        <v>6854</v>
      </c>
      <c r="AD227" s="69" t="s">
        <v>6855</v>
      </c>
      <c r="AF227" s="69" t="s">
        <v>6856</v>
      </c>
      <c r="AG227" s="69" t="s">
        <v>6857</v>
      </c>
      <c r="AI227" s="69" t="s">
        <v>6858</v>
      </c>
      <c r="AK227" s="69" t="s">
        <v>6859</v>
      </c>
      <c r="AL227" s="69" t="s">
        <v>6860</v>
      </c>
      <c r="AM227" s="69" t="s">
        <v>6861</v>
      </c>
      <c r="AN227" s="69" t="s">
        <v>6862</v>
      </c>
      <c r="AO227" s="69" t="s">
        <v>6863</v>
      </c>
      <c r="AP227" s="69" t="s">
        <v>6864</v>
      </c>
      <c r="AR227" s="69" t="s">
        <v>6865</v>
      </c>
      <c r="AS227" s="69" t="s">
        <v>6866</v>
      </c>
      <c r="AT227" s="69" t="s">
        <v>6867</v>
      </c>
    </row>
    <row r="228" spans="1:47" s="69" customFormat="1">
      <c r="A228" s="69" t="s">
        <v>5661</v>
      </c>
      <c r="B228" s="69" t="s">
        <v>5662</v>
      </c>
      <c r="C228" s="69" t="s">
        <v>6868</v>
      </c>
      <c r="D228" s="69" t="s">
        <v>6869</v>
      </c>
      <c r="E228" s="69" t="s">
        <v>6870</v>
      </c>
      <c r="F228" s="69" t="s">
        <v>6871</v>
      </c>
      <c r="G228" s="69" t="s">
        <v>6872</v>
      </c>
      <c r="H228" s="69" t="s">
        <v>6873</v>
      </c>
      <c r="I228" s="69" t="s">
        <v>6874</v>
      </c>
      <c r="J228" s="69" t="s">
        <v>6875</v>
      </c>
      <c r="K228" s="69" t="s">
        <v>6876</v>
      </c>
      <c r="L228" s="69" t="s">
        <v>6877</v>
      </c>
      <c r="M228" s="69" t="s">
        <v>6878</v>
      </c>
      <c r="N228" s="69" t="s">
        <v>6879</v>
      </c>
      <c r="O228" s="69" t="s">
        <v>6880</v>
      </c>
      <c r="S228" s="69" t="s">
        <v>6881</v>
      </c>
      <c r="T228" s="69" t="s">
        <v>6882</v>
      </c>
      <c r="U228" s="69" t="s">
        <v>6883</v>
      </c>
      <c r="V228" s="69" t="s">
        <v>6884</v>
      </c>
      <c r="W228" s="69" t="s">
        <v>6885</v>
      </c>
      <c r="X228" s="69" t="s">
        <v>6886</v>
      </c>
      <c r="Z228" s="69" t="s">
        <v>6887</v>
      </c>
      <c r="AA228" s="69" t="s">
        <v>6888</v>
      </c>
      <c r="AB228" s="69" t="s">
        <v>6889</v>
      </c>
      <c r="AC228" s="69" t="s">
        <v>6890</v>
      </c>
      <c r="AD228" s="69" t="s">
        <v>6891</v>
      </c>
      <c r="AF228" s="69" t="s">
        <v>6892</v>
      </c>
      <c r="AG228" s="69" t="s">
        <v>6893</v>
      </c>
      <c r="AI228" s="69" t="s">
        <v>6894</v>
      </c>
      <c r="AL228" s="69" t="s">
        <v>6895</v>
      </c>
      <c r="AM228" s="69" t="s">
        <v>6896</v>
      </c>
      <c r="AO228" s="69" t="s">
        <v>6897</v>
      </c>
      <c r="AP228" s="69" t="s">
        <v>6898</v>
      </c>
      <c r="AR228" s="69" t="s">
        <v>6899</v>
      </c>
      <c r="AS228" s="69" t="s">
        <v>6900</v>
      </c>
      <c r="AT228" s="69" t="s">
        <v>6901</v>
      </c>
    </row>
    <row r="229" spans="1:47" s="69" customFormat="1">
      <c r="A229" s="69" t="s">
        <v>5663</v>
      </c>
      <c r="B229" s="69" t="s">
        <v>5664</v>
      </c>
      <c r="C229" s="69" t="s">
        <v>6902</v>
      </c>
      <c r="D229" s="69" t="s">
        <v>6903</v>
      </c>
      <c r="E229" s="69" t="s">
        <v>6904</v>
      </c>
      <c r="F229" s="69" t="s">
        <v>6905</v>
      </c>
      <c r="G229" s="69" t="s">
        <v>6906</v>
      </c>
      <c r="H229" s="69" t="s">
        <v>6907</v>
      </c>
      <c r="I229" s="69" t="s">
        <v>6908</v>
      </c>
      <c r="J229" s="69" t="s">
        <v>6909</v>
      </c>
      <c r="K229" s="69" t="s">
        <v>6910</v>
      </c>
      <c r="L229" s="69" t="s">
        <v>6911</v>
      </c>
      <c r="M229" s="69" t="s">
        <v>6912</v>
      </c>
      <c r="N229" s="69" t="s">
        <v>6913</v>
      </c>
      <c r="O229" s="69" t="s">
        <v>6914</v>
      </c>
      <c r="S229" s="69" t="s">
        <v>6915</v>
      </c>
      <c r="T229" s="69" t="s">
        <v>6916</v>
      </c>
      <c r="U229" s="69" t="s">
        <v>6917</v>
      </c>
      <c r="V229" s="69" t="s">
        <v>6918</v>
      </c>
      <c r="W229" s="69" t="s">
        <v>6919</v>
      </c>
      <c r="X229" s="69" t="s">
        <v>6920</v>
      </c>
      <c r="Z229" s="69" t="s">
        <v>6921</v>
      </c>
      <c r="AA229" s="69" t="s">
        <v>6922</v>
      </c>
      <c r="AB229" s="69" t="s">
        <v>6923</v>
      </c>
      <c r="AC229" s="69" t="s">
        <v>6924</v>
      </c>
      <c r="AD229" s="69" t="s">
        <v>6925</v>
      </c>
      <c r="AF229" s="69" t="s">
        <v>6926</v>
      </c>
      <c r="AG229" s="69" t="s">
        <v>6927</v>
      </c>
      <c r="AI229" s="69" t="s">
        <v>6928</v>
      </c>
      <c r="AL229" s="69" t="s">
        <v>6929</v>
      </c>
      <c r="AM229" s="69" t="s">
        <v>6930</v>
      </c>
      <c r="AP229" s="69" t="s">
        <v>6931</v>
      </c>
      <c r="AR229" s="69" t="s">
        <v>6932</v>
      </c>
      <c r="AS229" s="69" t="s">
        <v>6933</v>
      </c>
      <c r="AT229" s="69" t="s">
        <v>6934</v>
      </c>
    </row>
    <row r="230" spans="1:47" s="69" customFormat="1">
      <c r="A230" s="69" t="s">
        <v>5665</v>
      </c>
      <c r="B230" s="69" t="s">
        <v>5666</v>
      </c>
      <c r="C230" s="69" t="s">
        <v>6935</v>
      </c>
      <c r="D230" s="69" t="s">
        <v>6936</v>
      </c>
      <c r="E230" s="69" t="s">
        <v>6937</v>
      </c>
      <c r="F230" s="69" t="s">
        <v>6938</v>
      </c>
      <c r="G230" s="69" t="s">
        <v>6939</v>
      </c>
      <c r="H230" s="69" t="s">
        <v>6940</v>
      </c>
      <c r="I230" s="69" t="s">
        <v>6941</v>
      </c>
      <c r="J230" s="69" t="s">
        <v>6942</v>
      </c>
      <c r="K230" s="69" t="s">
        <v>6943</v>
      </c>
      <c r="L230" s="69" t="s">
        <v>6944</v>
      </c>
      <c r="M230" s="69" t="s">
        <v>6945</v>
      </c>
      <c r="N230" s="69" t="s">
        <v>6946</v>
      </c>
      <c r="O230" s="69" t="s">
        <v>6947</v>
      </c>
      <c r="S230" s="69" t="s">
        <v>6948</v>
      </c>
      <c r="T230" s="69" t="s">
        <v>6949</v>
      </c>
      <c r="U230" s="69" t="s">
        <v>6950</v>
      </c>
      <c r="V230" s="69" t="s">
        <v>6951</v>
      </c>
      <c r="W230" s="69" t="s">
        <v>6952</v>
      </c>
      <c r="X230" s="69" t="s">
        <v>6953</v>
      </c>
      <c r="Z230" s="69" t="s">
        <v>6954</v>
      </c>
      <c r="AA230" s="69" t="s">
        <v>6955</v>
      </c>
      <c r="AB230" s="69" t="s">
        <v>6956</v>
      </c>
      <c r="AC230" s="69" t="s">
        <v>6957</v>
      </c>
      <c r="AD230" s="69" t="s">
        <v>6958</v>
      </c>
      <c r="AF230" s="69" t="s">
        <v>6959</v>
      </c>
      <c r="AG230" s="69" t="s">
        <v>6960</v>
      </c>
      <c r="AI230" s="69" t="s">
        <v>6961</v>
      </c>
      <c r="AL230" s="69" t="s">
        <v>6962</v>
      </c>
      <c r="AM230" s="69" t="s">
        <v>6963</v>
      </c>
      <c r="AP230" s="69" t="s">
        <v>6964</v>
      </c>
      <c r="AR230" s="69" t="s">
        <v>6965</v>
      </c>
      <c r="AS230" s="69" t="s">
        <v>6966</v>
      </c>
      <c r="AT230" s="69" t="s">
        <v>6967</v>
      </c>
    </row>
    <row r="231" spans="1:47" s="69" customFormat="1">
      <c r="A231" s="69" t="s">
        <v>5667</v>
      </c>
      <c r="B231" s="69" t="s">
        <v>5668</v>
      </c>
      <c r="C231" s="69" t="s">
        <v>6968</v>
      </c>
      <c r="D231" s="69" t="s">
        <v>6969</v>
      </c>
      <c r="E231" s="69" t="s">
        <v>6970</v>
      </c>
      <c r="F231" s="69" t="s">
        <v>6971</v>
      </c>
      <c r="G231" s="69" t="s">
        <v>6972</v>
      </c>
      <c r="H231" s="69" t="s">
        <v>6973</v>
      </c>
      <c r="I231" s="69" t="s">
        <v>6974</v>
      </c>
      <c r="J231" s="69" t="s">
        <v>6975</v>
      </c>
      <c r="K231" s="69" t="s">
        <v>6976</v>
      </c>
      <c r="L231" s="69" t="s">
        <v>6977</v>
      </c>
      <c r="M231" s="69" t="s">
        <v>6978</v>
      </c>
      <c r="N231" s="69" t="s">
        <v>6979</v>
      </c>
      <c r="O231" s="69" t="s">
        <v>6980</v>
      </c>
      <c r="S231" s="69" t="s">
        <v>6981</v>
      </c>
      <c r="T231" s="69" t="s">
        <v>6982</v>
      </c>
      <c r="U231" s="69" t="s">
        <v>6983</v>
      </c>
      <c r="V231" s="69" t="s">
        <v>6984</v>
      </c>
      <c r="W231" s="69" t="s">
        <v>6985</v>
      </c>
      <c r="X231" s="69" t="s">
        <v>6986</v>
      </c>
      <c r="Z231" s="69" t="s">
        <v>6987</v>
      </c>
      <c r="AA231" s="69" t="s">
        <v>6988</v>
      </c>
      <c r="AB231" s="69" t="s">
        <v>6989</v>
      </c>
      <c r="AC231" s="69" t="s">
        <v>6990</v>
      </c>
      <c r="AD231" s="69" t="s">
        <v>6991</v>
      </c>
      <c r="AF231" s="69" t="s">
        <v>6992</v>
      </c>
      <c r="AI231" s="69" t="s">
        <v>6993</v>
      </c>
      <c r="AL231" s="69" t="s">
        <v>6994</v>
      </c>
      <c r="AM231" s="69" t="s">
        <v>6995</v>
      </c>
      <c r="AP231" s="69" t="s">
        <v>6996</v>
      </c>
      <c r="AR231" s="69" t="s">
        <v>6997</v>
      </c>
      <c r="AS231" s="69" t="s">
        <v>6998</v>
      </c>
      <c r="AT231" s="69" t="s">
        <v>6999</v>
      </c>
    </row>
    <row r="232" spans="1:47" s="69" customFormat="1">
      <c r="A232" s="69" t="s">
        <v>5669</v>
      </c>
      <c r="B232" s="69" t="s">
        <v>5670</v>
      </c>
      <c r="C232" s="69" t="s">
        <v>7000</v>
      </c>
      <c r="D232" s="69" t="s">
        <v>7001</v>
      </c>
      <c r="E232" s="69" t="s">
        <v>7002</v>
      </c>
      <c r="F232" s="69" t="s">
        <v>7003</v>
      </c>
      <c r="G232" s="69" t="s">
        <v>7004</v>
      </c>
      <c r="H232" s="69" t="s">
        <v>7005</v>
      </c>
      <c r="I232" s="69" t="s">
        <v>7006</v>
      </c>
      <c r="J232" s="69" t="s">
        <v>7007</v>
      </c>
      <c r="K232" s="69" t="s">
        <v>7008</v>
      </c>
      <c r="L232" s="69" t="s">
        <v>7009</v>
      </c>
      <c r="M232" s="69" t="s">
        <v>7010</v>
      </c>
      <c r="N232" s="69" t="s">
        <v>7011</v>
      </c>
      <c r="O232" s="69" t="s">
        <v>7012</v>
      </c>
      <c r="S232" s="69" t="s">
        <v>7013</v>
      </c>
      <c r="T232" s="69" t="s">
        <v>7014</v>
      </c>
      <c r="U232" s="69" t="s">
        <v>7015</v>
      </c>
      <c r="V232" s="69" t="s">
        <v>7016</v>
      </c>
      <c r="W232" s="69" t="s">
        <v>7017</v>
      </c>
      <c r="X232" s="69" t="s">
        <v>7018</v>
      </c>
      <c r="Z232" s="69" t="s">
        <v>7019</v>
      </c>
      <c r="AA232" s="69" t="s">
        <v>7020</v>
      </c>
      <c r="AB232" s="69" t="s">
        <v>7021</v>
      </c>
      <c r="AC232" s="69" t="s">
        <v>7022</v>
      </c>
      <c r="AD232" s="69" t="s">
        <v>7023</v>
      </c>
      <c r="AF232" s="69" t="s">
        <v>7024</v>
      </c>
      <c r="AL232" s="69" t="s">
        <v>7025</v>
      </c>
      <c r="AM232" s="69" t="s">
        <v>7026</v>
      </c>
      <c r="AP232" s="69" t="s">
        <v>7027</v>
      </c>
      <c r="AR232" s="69" t="s">
        <v>7028</v>
      </c>
      <c r="AS232" s="69" t="s">
        <v>7029</v>
      </c>
      <c r="AT232" s="69" t="s">
        <v>7030</v>
      </c>
    </row>
    <row r="233" spans="1:47" s="69" customFormat="1">
      <c r="A233" s="69" t="s">
        <v>5671</v>
      </c>
      <c r="B233" s="69" t="s">
        <v>5672</v>
      </c>
      <c r="C233" s="69" t="s">
        <v>7031</v>
      </c>
      <c r="D233" s="69" t="s">
        <v>7032</v>
      </c>
      <c r="F233" s="69" t="s">
        <v>7033</v>
      </c>
      <c r="G233" s="69" t="s">
        <v>7034</v>
      </c>
      <c r="H233" s="69" t="s">
        <v>7035</v>
      </c>
      <c r="J233" s="69" t="s">
        <v>7036</v>
      </c>
      <c r="K233" s="69" t="s">
        <v>7037</v>
      </c>
      <c r="L233" s="69" t="s">
        <v>7038</v>
      </c>
      <c r="M233" s="69" t="s">
        <v>7039</v>
      </c>
      <c r="N233" s="69" t="s">
        <v>7040</v>
      </c>
      <c r="O233" s="69" t="s">
        <v>7041</v>
      </c>
      <c r="S233" s="69" t="s">
        <v>7042</v>
      </c>
      <c r="T233" s="69" t="s">
        <v>7043</v>
      </c>
      <c r="U233" s="69" t="s">
        <v>7044</v>
      </c>
      <c r="V233" s="69" t="s">
        <v>7045</v>
      </c>
      <c r="W233" s="69" t="s">
        <v>7046</v>
      </c>
      <c r="X233" s="69" t="s">
        <v>7047</v>
      </c>
      <c r="Z233" s="69" t="s">
        <v>7048</v>
      </c>
      <c r="AA233" s="69" t="s">
        <v>7049</v>
      </c>
      <c r="AB233" s="69" t="s">
        <v>7050</v>
      </c>
      <c r="AC233" s="69" t="s">
        <v>7051</v>
      </c>
      <c r="AD233" s="69" t="s">
        <v>7052</v>
      </c>
      <c r="AF233" s="69" t="s">
        <v>7053</v>
      </c>
      <c r="AL233" s="69" t="s">
        <v>7054</v>
      </c>
      <c r="AM233" s="69" t="s">
        <v>7055</v>
      </c>
      <c r="AP233" s="69" t="s">
        <v>7056</v>
      </c>
      <c r="AR233" s="69" t="s">
        <v>7057</v>
      </c>
      <c r="AS233" s="69" t="s">
        <v>7058</v>
      </c>
      <c r="AT233" s="69" t="s">
        <v>7059</v>
      </c>
    </row>
    <row r="234" spans="1:47" s="69" customFormat="1">
      <c r="A234" s="69" t="s">
        <v>5673</v>
      </c>
      <c r="B234" s="69" t="s">
        <v>5674</v>
      </c>
      <c r="C234" s="69" t="s">
        <v>7060</v>
      </c>
      <c r="D234" s="69" t="s">
        <v>7061</v>
      </c>
      <c r="F234" s="69" t="s">
        <v>7062</v>
      </c>
      <c r="G234" s="69" t="s">
        <v>7063</v>
      </c>
      <c r="H234" s="69" t="s">
        <v>7064</v>
      </c>
      <c r="J234" s="69" t="s">
        <v>7065</v>
      </c>
      <c r="K234" s="69" t="s">
        <v>7066</v>
      </c>
      <c r="L234" s="69" t="s">
        <v>7067</v>
      </c>
      <c r="M234" s="69" t="s">
        <v>7068</v>
      </c>
      <c r="N234" s="69" t="s">
        <v>7069</v>
      </c>
      <c r="O234" s="69" t="s">
        <v>7070</v>
      </c>
      <c r="S234" s="69" t="s">
        <v>7071</v>
      </c>
      <c r="T234" s="69" t="s">
        <v>7072</v>
      </c>
      <c r="U234" s="69" t="s">
        <v>7073</v>
      </c>
      <c r="V234" s="69" t="s">
        <v>7074</v>
      </c>
      <c r="W234" s="69" t="s">
        <v>7075</v>
      </c>
      <c r="X234" s="69" t="s">
        <v>7076</v>
      </c>
      <c r="AA234" s="69" t="s">
        <v>7077</v>
      </c>
      <c r="AB234" s="69" t="s">
        <v>7078</v>
      </c>
      <c r="AC234" s="69" t="s">
        <v>7079</v>
      </c>
      <c r="AD234" s="69" t="s">
        <v>7080</v>
      </c>
      <c r="AF234" s="69" t="s">
        <v>7081</v>
      </c>
      <c r="AL234" s="69" t="s">
        <v>7082</v>
      </c>
      <c r="AM234" s="69" t="s">
        <v>7083</v>
      </c>
      <c r="AP234" s="69" t="s">
        <v>7084</v>
      </c>
      <c r="AS234" s="69" t="s">
        <v>7085</v>
      </c>
      <c r="AT234" s="69" t="s">
        <v>7086</v>
      </c>
    </row>
    <row r="235" spans="1:47" s="69" customFormat="1">
      <c r="A235" s="69" t="s">
        <v>5675</v>
      </c>
      <c r="B235" s="69" t="s">
        <v>5676</v>
      </c>
      <c r="C235" s="69" t="s">
        <v>7087</v>
      </c>
      <c r="D235" s="69" t="s">
        <v>7088</v>
      </c>
      <c r="F235" s="69" t="s">
        <v>7089</v>
      </c>
      <c r="G235" s="69" t="s">
        <v>7090</v>
      </c>
      <c r="H235" s="69" t="s">
        <v>7091</v>
      </c>
      <c r="J235" s="69" t="s">
        <v>7092</v>
      </c>
      <c r="K235" s="69" t="s">
        <v>7093</v>
      </c>
      <c r="L235" s="69" t="s">
        <v>7094</v>
      </c>
      <c r="M235" s="69" t="s">
        <v>7095</v>
      </c>
      <c r="N235" s="69" t="s">
        <v>7096</v>
      </c>
      <c r="O235" s="69" t="s">
        <v>7097</v>
      </c>
      <c r="T235" s="69" t="s">
        <v>7098</v>
      </c>
      <c r="U235" s="69" t="s">
        <v>7099</v>
      </c>
      <c r="V235" s="69" t="s">
        <v>7100</v>
      </c>
      <c r="W235" s="69" t="s">
        <v>7101</v>
      </c>
      <c r="X235" s="69" t="s">
        <v>7102</v>
      </c>
      <c r="AA235" s="69" t="s">
        <v>7103</v>
      </c>
      <c r="AB235" s="69" t="s">
        <v>7104</v>
      </c>
      <c r="AC235" s="69" t="s">
        <v>7105</v>
      </c>
      <c r="AD235" s="69" t="s">
        <v>7106</v>
      </c>
      <c r="AL235" s="69" t="s">
        <v>7107</v>
      </c>
      <c r="AM235" s="69" t="s">
        <v>7108</v>
      </c>
      <c r="AP235" s="69" t="s">
        <v>7109</v>
      </c>
      <c r="AS235" s="69" t="s">
        <v>7110</v>
      </c>
      <c r="AT235" s="69" t="s">
        <v>7111</v>
      </c>
    </row>
    <row r="236" spans="1:47" s="69" customFormat="1">
      <c r="A236" s="69" t="s">
        <v>5677</v>
      </c>
      <c r="B236" s="69" t="s">
        <v>5678</v>
      </c>
      <c r="C236" s="69" t="s">
        <v>7112</v>
      </c>
      <c r="D236" s="69" t="s">
        <v>7113</v>
      </c>
      <c r="F236" s="69" t="s">
        <v>7114</v>
      </c>
      <c r="G236" s="69" t="s">
        <v>7115</v>
      </c>
      <c r="H236" s="69" t="s">
        <v>7116</v>
      </c>
      <c r="J236" s="69" t="s">
        <v>7117</v>
      </c>
      <c r="K236" s="69" t="s">
        <v>7118</v>
      </c>
      <c r="L236" s="69" t="s">
        <v>7119</v>
      </c>
      <c r="M236" s="69" t="s">
        <v>7120</v>
      </c>
      <c r="N236" s="69" t="s">
        <v>7121</v>
      </c>
      <c r="O236" s="69" t="s">
        <v>7122</v>
      </c>
      <c r="T236" s="69" t="s">
        <v>7123</v>
      </c>
      <c r="U236" s="69" t="s">
        <v>7124</v>
      </c>
      <c r="V236" s="69" t="s">
        <v>7125</v>
      </c>
      <c r="W236" s="69" t="s">
        <v>7126</v>
      </c>
      <c r="X236" s="69" t="s">
        <v>7127</v>
      </c>
      <c r="AA236" s="69" t="s">
        <v>7128</v>
      </c>
      <c r="AB236" s="69" t="s">
        <v>7129</v>
      </c>
      <c r="AC236" s="69" t="s">
        <v>7130</v>
      </c>
      <c r="AD236" s="69" t="s">
        <v>7131</v>
      </c>
      <c r="AL236" s="69" t="s">
        <v>7132</v>
      </c>
      <c r="AM236" s="69" t="s">
        <v>7133</v>
      </c>
      <c r="AP236" s="69" t="s">
        <v>7134</v>
      </c>
      <c r="AS236" s="69" t="s">
        <v>7135</v>
      </c>
      <c r="AT236" s="69" t="s">
        <v>7136</v>
      </c>
    </row>
    <row r="237" spans="1:47" s="69" customFormat="1">
      <c r="A237" s="69" t="s">
        <v>5679</v>
      </c>
      <c r="B237" s="69" t="s">
        <v>5680</v>
      </c>
      <c r="C237" s="69" t="s">
        <v>7137</v>
      </c>
      <c r="D237" s="69" t="s">
        <v>7138</v>
      </c>
      <c r="F237" s="69" t="s">
        <v>7139</v>
      </c>
      <c r="G237" s="69" t="s">
        <v>7140</v>
      </c>
      <c r="H237" s="69" t="s">
        <v>7141</v>
      </c>
      <c r="J237" s="69" t="s">
        <v>7142</v>
      </c>
      <c r="K237" s="69" t="s">
        <v>7143</v>
      </c>
      <c r="L237" s="69" t="s">
        <v>7144</v>
      </c>
      <c r="M237" s="69" t="s">
        <v>7145</v>
      </c>
      <c r="N237" s="69" t="s">
        <v>7146</v>
      </c>
      <c r="O237" s="69" t="s">
        <v>7147</v>
      </c>
      <c r="T237" s="69" t="s">
        <v>7148</v>
      </c>
      <c r="U237" s="69" t="s">
        <v>7149</v>
      </c>
      <c r="V237" s="69" t="s">
        <v>7150</v>
      </c>
      <c r="W237" s="69" t="s">
        <v>7151</v>
      </c>
      <c r="AA237" s="69" t="s">
        <v>7152</v>
      </c>
      <c r="AB237" s="69" t="s">
        <v>7153</v>
      </c>
      <c r="AC237" s="69" t="s">
        <v>7154</v>
      </c>
      <c r="AD237" s="69" t="s">
        <v>7155</v>
      </c>
      <c r="AL237" s="69" t="s">
        <v>7156</v>
      </c>
      <c r="AM237" s="69" t="s">
        <v>7157</v>
      </c>
      <c r="AP237" s="69" t="s">
        <v>7158</v>
      </c>
      <c r="AS237" s="69" t="s">
        <v>7159</v>
      </c>
      <c r="AT237" s="69" t="s">
        <v>7160</v>
      </c>
    </row>
    <row r="238" spans="1:47" s="69" customFormat="1">
      <c r="A238" s="69" t="s">
        <v>5681</v>
      </c>
      <c r="B238" s="69" t="s">
        <v>5682</v>
      </c>
      <c r="C238" s="69" t="s">
        <v>7161</v>
      </c>
      <c r="D238" s="69" t="s">
        <v>7162</v>
      </c>
      <c r="F238" s="69" t="s">
        <v>7163</v>
      </c>
      <c r="G238" s="69" t="s">
        <v>7164</v>
      </c>
      <c r="H238" s="69" t="s">
        <v>7165</v>
      </c>
      <c r="J238" s="69" t="s">
        <v>7166</v>
      </c>
      <c r="K238" s="69" t="s">
        <v>7167</v>
      </c>
      <c r="L238" s="69" t="s">
        <v>7168</v>
      </c>
      <c r="M238" s="69" t="s">
        <v>7169</v>
      </c>
      <c r="N238" s="69" t="s">
        <v>7170</v>
      </c>
      <c r="T238" s="69" t="s">
        <v>7171</v>
      </c>
      <c r="U238" s="69" t="s">
        <v>7172</v>
      </c>
      <c r="V238" s="69" t="s">
        <v>7173</v>
      </c>
      <c r="W238" s="69" t="s">
        <v>7174</v>
      </c>
      <c r="AA238" s="69" t="s">
        <v>7175</v>
      </c>
      <c r="AB238" s="69" t="s">
        <v>7176</v>
      </c>
      <c r="AC238" s="69" t="s">
        <v>7177</v>
      </c>
      <c r="AL238" s="69" t="s">
        <v>7178</v>
      </c>
      <c r="AM238" s="69" t="s">
        <v>7179</v>
      </c>
      <c r="AP238" s="69" t="s">
        <v>7180</v>
      </c>
      <c r="AS238" s="69" t="s">
        <v>7181</v>
      </c>
      <c r="AT238" s="69" t="s">
        <v>7182</v>
      </c>
    </row>
    <row r="239" spans="1:47" s="69" customFormat="1">
      <c r="A239" s="69" t="s">
        <v>5683</v>
      </c>
      <c r="B239" s="69" t="s">
        <v>5684</v>
      </c>
      <c r="C239" s="69" t="s">
        <v>7183</v>
      </c>
      <c r="D239" s="69" t="s">
        <v>7184</v>
      </c>
      <c r="F239" s="69" t="s">
        <v>7185</v>
      </c>
      <c r="G239" s="69" t="s">
        <v>7186</v>
      </c>
      <c r="H239" s="69" t="s">
        <v>7187</v>
      </c>
      <c r="J239" s="69" t="s">
        <v>7188</v>
      </c>
      <c r="K239" s="69" t="s">
        <v>7189</v>
      </c>
      <c r="L239" s="69" t="s">
        <v>7190</v>
      </c>
      <c r="M239" s="69" t="s">
        <v>7191</v>
      </c>
      <c r="N239" s="69" t="s">
        <v>7192</v>
      </c>
      <c r="T239" s="69" t="s">
        <v>7193</v>
      </c>
      <c r="U239" s="69" t="s">
        <v>7194</v>
      </c>
      <c r="V239" s="69" t="s">
        <v>7195</v>
      </c>
      <c r="W239" s="69" t="s">
        <v>7196</v>
      </c>
      <c r="AA239" s="69" t="s">
        <v>7197</v>
      </c>
      <c r="AB239" s="69" t="s">
        <v>7198</v>
      </c>
      <c r="AC239" s="69" t="s">
        <v>7199</v>
      </c>
      <c r="AL239" s="69" t="s">
        <v>7200</v>
      </c>
      <c r="AM239" s="69" t="s">
        <v>7201</v>
      </c>
      <c r="AP239" s="69" t="s">
        <v>7202</v>
      </c>
      <c r="AS239" s="69" t="s">
        <v>7203</v>
      </c>
      <c r="AT239" s="69" t="s">
        <v>7204</v>
      </c>
    </row>
    <row r="240" spans="1:47" s="69" customFormat="1">
      <c r="A240" s="69" t="s">
        <v>5685</v>
      </c>
      <c r="B240" s="69" t="s">
        <v>5686</v>
      </c>
      <c r="C240" s="69" t="s">
        <v>7205</v>
      </c>
      <c r="D240" s="69" t="s">
        <v>7206</v>
      </c>
      <c r="F240" s="69" t="s">
        <v>7207</v>
      </c>
      <c r="G240" s="69" t="s">
        <v>7208</v>
      </c>
      <c r="H240" s="69" t="s">
        <v>7209</v>
      </c>
      <c r="J240" s="69" t="s">
        <v>7210</v>
      </c>
      <c r="K240" s="69" t="s">
        <v>7211</v>
      </c>
      <c r="L240" s="69" t="s">
        <v>7212</v>
      </c>
      <c r="M240" s="69" t="s">
        <v>7213</v>
      </c>
      <c r="N240" s="69" t="s">
        <v>7214</v>
      </c>
      <c r="T240" s="69" t="s">
        <v>7215</v>
      </c>
      <c r="U240" s="69" t="s">
        <v>7216</v>
      </c>
      <c r="V240" s="69" t="s">
        <v>7217</v>
      </c>
      <c r="W240" s="69" t="s">
        <v>7218</v>
      </c>
      <c r="AA240" s="69" t="s">
        <v>7219</v>
      </c>
      <c r="AB240" s="69" t="s">
        <v>7220</v>
      </c>
      <c r="AC240" s="69" t="s">
        <v>7221</v>
      </c>
      <c r="AL240" s="69" t="s">
        <v>7222</v>
      </c>
      <c r="AM240" s="69" t="s">
        <v>7223</v>
      </c>
      <c r="AP240" s="69" t="s">
        <v>7224</v>
      </c>
      <c r="AS240" s="69" t="s">
        <v>7225</v>
      </c>
      <c r="AT240" s="69" t="s">
        <v>7226</v>
      </c>
    </row>
    <row r="241" spans="1:46" s="69" customFormat="1">
      <c r="A241" s="69" t="s">
        <v>5687</v>
      </c>
      <c r="B241" s="69" t="s">
        <v>5688</v>
      </c>
      <c r="D241" s="69" t="s">
        <v>7227</v>
      </c>
      <c r="F241" s="69" t="s">
        <v>7228</v>
      </c>
      <c r="G241" s="69" t="s">
        <v>7229</v>
      </c>
      <c r="H241" s="69" t="s">
        <v>7230</v>
      </c>
      <c r="J241" s="69" t="s">
        <v>7231</v>
      </c>
      <c r="K241" s="69" t="s">
        <v>7232</v>
      </c>
      <c r="L241" s="69" t="s">
        <v>7233</v>
      </c>
      <c r="M241" s="69" t="s">
        <v>7234</v>
      </c>
      <c r="T241" s="69" t="s">
        <v>7235</v>
      </c>
      <c r="U241" s="69" t="s">
        <v>7236</v>
      </c>
      <c r="V241" s="69" t="s">
        <v>7237</v>
      </c>
      <c r="W241" s="69" t="s">
        <v>7238</v>
      </c>
      <c r="AA241" s="69" t="s">
        <v>7239</v>
      </c>
      <c r="AB241" s="69" t="s">
        <v>7240</v>
      </c>
      <c r="AC241" s="69" t="s">
        <v>7241</v>
      </c>
      <c r="AL241" s="69" t="s">
        <v>7242</v>
      </c>
      <c r="AM241" s="69" t="s">
        <v>7243</v>
      </c>
      <c r="AP241" s="69" t="s">
        <v>7244</v>
      </c>
      <c r="AS241" s="69" t="s">
        <v>7245</v>
      </c>
      <c r="AT241" s="69" t="s">
        <v>7246</v>
      </c>
    </row>
    <row r="242" spans="1:46" s="69" customFormat="1">
      <c r="A242" s="69" t="s">
        <v>5689</v>
      </c>
      <c r="B242" s="69" t="s">
        <v>5690</v>
      </c>
      <c r="D242" s="69" t="s">
        <v>7247</v>
      </c>
      <c r="F242" s="69" t="s">
        <v>7248</v>
      </c>
      <c r="G242" s="69" t="s">
        <v>7249</v>
      </c>
      <c r="H242" s="69" t="s">
        <v>7250</v>
      </c>
      <c r="J242" s="69" t="s">
        <v>7251</v>
      </c>
      <c r="K242" s="69" t="s">
        <v>7252</v>
      </c>
      <c r="L242" s="69" t="s">
        <v>7253</v>
      </c>
      <c r="M242" s="69" t="s">
        <v>7254</v>
      </c>
      <c r="T242" s="69" t="s">
        <v>7255</v>
      </c>
      <c r="U242" s="69" t="s">
        <v>7256</v>
      </c>
      <c r="V242" s="69" t="s">
        <v>7257</v>
      </c>
      <c r="W242" s="69" t="s">
        <v>7258</v>
      </c>
      <c r="AA242" s="69" t="s">
        <v>7259</v>
      </c>
      <c r="AB242" s="69" t="s">
        <v>7260</v>
      </c>
      <c r="AC242" s="69" t="s">
        <v>7261</v>
      </c>
      <c r="AM242" s="69" t="s">
        <v>7262</v>
      </c>
      <c r="AP242" s="69" t="s">
        <v>7263</v>
      </c>
      <c r="AS242" s="69" t="s">
        <v>7264</v>
      </c>
      <c r="AT242" s="69" t="s">
        <v>7265</v>
      </c>
    </row>
    <row r="243" spans="1:46" s="69" customFormat="1">
      <c r="A243" s="69" t="s">
        <v>5691</v>
      </c>
      <c r="B243" s="69" t="s">
        <v>5692</v>
      </c>
      <c r="G243" s="69" t="s">
        <v>7266</v>
      </c>
      <c r="H243" s="69" t="s">
        <v>7267</v>
      </c>
      <c r="K243" s="69" t="s">
        <v>7268</v>
      </c>
      <c r="L243" s="69" t="s">
        <v>7269</v>
      </c>
      <c r="M243" s="69" t="s">
        <v>7270</v>
      </c>
      <c r="T243" s="69" t="s">
        <v>7271</v>
      </c>
      <c r="U243" s="69" t="s">
        <v>7272</v>
      </c>
      <c r="W243" s="69" t="s">
        <v>7273</v>
      </c>
      <c r="AA243" s="69" t="s">
        <v>7274</v>
      </c>
      <c r="AB243" s="69" t="s">
        <v>7275</v>
      </c>
      <c r="AC243" s="69" t="s">
        <v>7276</v>
      </c>
      <c r="AM243" s="69" t="s">
        <v>7277</v>
      </c>
      <c r="AP243" s="69" t="s">
        <v>7278</v>
      </c>
      <c r="AS243" s="69" t="s">
        <v>7279</v>
      </c>
      <c r="AT243" s="69" t="s">
        <v>7280</v>
      </c>
    </row>
    <row r="244" spans="1:46" s="69" customFormat="1">
      <c r="A244" s="69" t="s">
        <v>5693</v>
      </c>
      <c r="B244" s="69" t="s">
        <v>5694</v>
      </c>
      <c r="G244" s="69" t="s">
        <v>7281</v>
      </c>
      <c r="H244" s="69" t="s">
        <v>7282</v>
      </c>
      <c r="K244" s="69" t="s">
        <v>7283</v>
      </c>
      <c r="L244" s="69" t="s">
        <v>7284</v>
      </c>
      <c r="M244" s="69" t="s">
        <v>7285</v>
      </c>
      <c r="T244" s="69" t="s">
        <v>7286</v>
      </c>
      <c r="U244" s="69" t="s">
        <v>7287</v>
      </c>
      <c r="W244" s="69" t="s">
        <v>7288</v>
      </c>
      <c r="AA244" s="69" t="s">
        <v>7289</v>
      </c>
      <c r="AB244" s="69" t="s">
        <v>7290</v>
      </c>
      <c r="AC244" s="69" t="s">
        <v>7291</v>
      </c>
      <c r="AM244" s="69" t="s">
        <v>7292</v>
      </c>
      <c r="AP244" s="69" t="s">
        <v>7293</v>
      </c>
      <c r="AS244" s="69" t="s">
        <v>7294</v>
      </c>
      <c r="AT244" s="69" t="s">
        <v>7295</v>
      </c>
    </row>
    <row r="245" spans="1:46" s="69" customFormat="1">
      <c r="A245" s="69" t="s">
        <v>5695</v>
      </c>
      <c r="B245" s="69" t="s">
        <v>5696</v>
      </c>
      <c r="G245" s="69" t="s">
        <v>7296</v>
      </c>
      <c r="H245" s="69" t="s">
        <v>7297</v>
      </c>
      <c r="K245" s="69" t="s">
        <v>7298</v>
      </c>
      <c r="L245" s="69" t="s">
        <v>7299</v>
      </c>
      <c r="M245" s="69" t="s">
        <v>7300</v>
      </c>
      <c r="T245" s="69" t="s">
        <v>7301</v>
      </c>
      <c r="U245" s="69" t="s">
        <v>7302</v>
      </c>
      <c r="W245" s="69" t="s">
        <v>7303</v>
      </c>
      <c r="AA245" s="69" t="s">
        <v>7304</v>
      </c>
      <c r="AB245" s="69" t="s">
        <v>7305</v>
      </c>
      <c r="AC245" s="69" t="s">
        <v>7306</v>
      </c>
      <c r="AM245" s="69" t="s">
        <v>7307</v>
      </c>
      <c r="AP245" s="69" t="s">
        <v>7308</v>
      </c>
      <c r="AS245" s="69" t="s">
        <v>7309</v>
      </c>
      <c r="AT245" s="69" t="s">
        <v>7310</v>
      </c>
    </row>
    <row r="246" spans="1:46" s="69" customFormat="1">
      <c r="A246" s="69" t="s">
        <v>5697</v>
      </c>
      <c r="B246" s="69" t="s">
        <v>5698</v>
      </c>
      <c r="G246" s="69" t="s">
        <v>7311</v>
      </c>
      <c r="H246" s="69" t="s">
        <v>7312</v>
      </c>
      <c r="K246" s="69" t="s">
        <v>7313</v>
      </c>
      <c r="L246" s="69" t="s">
        <v>7314</v>
      </c>
      <c r="M246" s="69" t="s">
        <v>7315</v>
      </c>
      <c r="T246" s="69" t="s">
        <v>7316</v>
      </c>
      <c r="U246" s="69" t="s">
        <v>7317</v>
      </c>
      <c r="W246" s="69" t="s">
        <v>7318</v>
      </c>
      <c r="AA246" s="69" t="s">
        <v>7319</v>
      </c>
      <c r="AB246" s="69" t="s">
        <v>7320</v>
      </c>
      <c r="AC246" s="69" t="s">
        <v>7321</v>
      </c>
      <c r="AM246" s="69" t="s">
        <v>7322</v>
      </c>
      <c r="AP246" s="69" t="s">
        <v>7323</v>
      </c>
      <c r="AS246" s="69" t="s">
        <v>7324</v>
      </c>
      <c r="AT246" s="69" t="s">
        <v>7325</v>
      </c>
    </row>
    <row r="247" spans="1:46" s="69" customFormat="1">
      <c r="A247" s="69" t="s">
        <v>5699</v>
      </c>
      <c r="B247" s="69" t="s">
        <v>5700</v>
      </c>
      <c r="G247" s="69" t="s">
        <v>7326</v>
      </c>
      <c r="H247" s="69" t="s">
        <v>7327</v>
      </c>
      <c r="K247" s="69" t="s">
        <v>7328</v>
      </c>
      <c r="L247" s="69" t="s">
        <v>7329</v>
      </c>
      <c r="M247" s="69" t="s">
        <v>7330</v>
      </c>
      <c r="T247" s="69" t="s">
        <v>7331</v>
      </c>
      <c r="U247" s="69" t="s">
        <v>7332</v>
      </c>
      <c r="W247" s="69" t="s">
        <v>7333</v>
      </c>
      <c r="AA247" s="69" t="s">
        <v>7334</v>
      </c>
      <c r="AB247" s="69" t="s">
        <v>7335</v>
      </c>
      <c r="AM247" s="69" t="s">
        <v>7336</v>
      </c>
      <c r="AP247" s="69" t="s">
        <v>7337</v>
      </c>
      <c r="AS247" s="69" t="s">
        <v>7338</v>
      </c>
      <c r="AT247" s="69" t="s">
        <v>7339</v>
      </c>
    </row>
    <row r="248" spans="1:46" s="69" customFormat="1">
      <c r="A248" s="69" t="s">
        <v>5701</v>
      </c>
      <c r="G248" s="69" t="s">
        <v>7340</v>
      </c>
      <c r="H248" s="69" t="s">
        <v>7341</v>
      </c>
      <c r="K248" s="69" t="s">
        <v>7342</v>
      </c>
      <c r="L248" s="69" t="s">
        <v>7343</v>
      </c>
      <c r="M248" s="69" t="s">
        <v>7344</v>
      </c>
      <c r="T248" s="69" t="s">
        <v>7345</v>
      </c>
      <c r="U248" s="69" t="s">
        <v>7346</v>
      </c>
      <c r="W248" s="69" t="s">
        <v>7347</v>
      </c>
      <c r="AA248" s="69" t="s">
        <v>7348</v>
      </c>
      <c r="AB248" s="69" t="s">
        <v>7349</v>
      </c>
      <c r="AM248" s="69" t="s">
        <v>7350</v>
      </c>
      <c r="AP248" s="69" t="s">
        <v>7351</v>
      </c>
      <c r="AS248" s="69" t="s">
        <v>7352</v>
      </c>
      <c r="AT248" s="69" t="s">
        <v>7353</v>
      </c>
    </row>
    <row r="249" spans="1:46" s="69" customFormat="1">
      <c r="A249" s="69" t="s">
        <v>5702</v>
      </c>
      <c r="G249" s="69" t="s">
        <v>7354</v>
      </c>
      <c r="H249" s="69" t="s">
        <v>7355</v>
      </c>
      <c r="K249" s="69" t="s">
        <v>7356</v>
      </c>
      <c r="L249" s="69" t="s">
        <v>7357</v>
      </c>
      <c r="M249" s="69" t="s">
        <v>7358</v>
      </c>
      <c r="T249" s="69" t="s">
        <v>7359</v>
      </c>
      <c r="U249" s="69" t="s">
        <v>7360</v>
      </c>
      <c r="W249" s="69" t="s">
        <v>7361</v>
      </c>
      <c r="AA249" s="69" t="s">
        <v>7362</v>
      </c>
      <c r="AM249" s="69" t="s">
        <v>7363</v>
      </c>
      <c r="AP249" s="69" t="s">
        <v>7364</v>
      </c>
      <c r="AS249" s="69" t="s">
        <v>7365</v>
      </c>
    </row>
    <row r="250" spans="1:46" s="69" customFormat="1">
      <c r="A250" s="69" t="s">
        <v>5703</v>
      </c>
      <c r="G250" s="69" t="s">
        <v>7366</v>
      </c>
      <c r="H250" s="69" t="s">
        <v>7367</v>
      </c>
      <c r="K250" s="69" t="s">
        <v>7368</v>
      </c>
      <c r="L250" s="69" t="s">
        <v>7369</v>
      </c>
      <c r="M250" s="69" t="s">
        <v>7370</v>
      </c>
      <c r="T250" s="69" t="s">
        <v>7371</v>
      </c>
      <c r="W250" s="69" t="s">
        <v>7372</v>
      </c>
      <c r="AA250" s="69" t="s">
        <v>7373</v>
      </c>
      <c r="AM250" s="69" t="s">
        <v>7374</v>
      </c>
      <c r="AP250" s="69" t="s">
        <v>7375</v>
      </c>
      <c r="AS250" s="69" t="s">
        <v>7376</v>
      </c>
    </row>
    <row r="251" spans="1:46" s="69" customFormat="1">
      <c r="A251" s="69" t="s">
        <v>5704</v>
      </c>
      <c r="G251" s="69" t="s">
        <v>7377</v>
      </c>
      <c r="H251" s="69" t="s">
        <v>7378</v>
      </c>
      <c r="K251" s="69" t="s">
        <v>7379</v>
      </c>
      <c r="L251" s="69" t="s">
        <v>7380</v>
      </c>
      <c r="M251" s="69" t="s">
        <v>7381</v>
      </c>
      <c r="T251" s="69" t="s">
        <v>7382</v>
      </c>
      <c r="W251" s="69" t="s">
        <v>7383</v>
      </c>
      <c r="AM251" s="69" t="s">
        <v>7384</v>
      </c>
      <c r="AP251" s="69" t="s">
        <v>7385</v>
      </c>
    </row>
    <row r="252" spans="1:46" s="69" customFormat="1">
      <c r="A252" s="69" t="s">
        <v>5705</v>
      </c>
      <c r="G252" s="69" t="s">
        <v>7386</v>
      </c>
      <c r="K252" s="69" t="s">
        <v>7387</v>
      </c>
      <c r="L252" s="69" t="s">
        <v>7388</v>
      </c>
      <c r="M252" s="69" t="s">
        <v>7389</v>
      </c>
      <c r="T252" s="69" t="s">
        <v>7390</v>
      </c>
      <c r="W252" s="69" t="s">
        <v>7391</v>
      </c>
      <c r="AM252" s="69" t="s">
        <v>7392</v>
      </c>
      <c r="AP252" s="69" t="s">
        <v>7393</v>
      </c>
    </row>
    <row r="253" spans="1:46" s="69" customFormat="1">
      <c r="A253" s="69" t="s">
        <v>5706</v>
      </c>
      <c r="G253" s="69" t="s">
        <v>7394</v>
      </c>
      <c r="K253" s="69" t="s">
        <v>7395</v>
      </c>
      <c r="L253" s="69" t="s">
        <v>7396</v>
      </c>
      <c r="M253" s="69" t="s">
        <v>7397</v>
      </c>
      <c r="T253" s="69" t="s">
        <v>7398</v>
      </c>
      <c r="W253" s="69" t="s">
        <v>7399</v>
      </c>
      <c r="AM253" s="69" t="s">
        <v>7400</v>
      </c>
    </row>
    <row r="254" spans="1:46" s="69" customFormat="1">
      <c r="A254" s="69" t="s">
        <v>5707</v>
      </c>
      <c r="G254" s="69" t="s">
        <v>7401</v>
      </c>
      <c r="K254" s="69" t="s">
        <v>7402</v>
      </c>
      <c r="L254" s="69" t="s">
        <v>7403</v>
      </c>
      <c r="M254" s="69" t="s">
        <v>7404</v>
      </c>
      <c r="T254" s="69" t="s">
        <v>7405</v>
      </c>
      <c r="W254" s="69" t="s">
        <v>7406</v>
      </c>
      <c r="AM254" s="69" t="s">
        <v>7407</v>
      </c>
    </row>
    <row r="255" spans="1:46" s="69" customFormat="1">
      <c r="A255" s="69" t="s">
        <v>5708</v>
      </c>
      <c r="G255" s="69" t="s">
        <v>7408</v>
      </c>
      <c r="K255" s="69" t="s">
        <v>7409</v>
      </c>
      <c r="L255" s="69" t="s">
        <v>7410</v>
      </c>
      <c r="M255" s="69" t="s">
        <v>7411</v>
      </c>
      <c r="T255" s="69" t="s">
        <v>7412</v>
      </c>
      <c r="W255" s="69" t="s">
        <v>7413</v>
      </c>
      <c r="AM255" s="69" t="s">
        <v>7414</v>
      </c>
    </row>
    <row r="256" spans="1:46" s="69" customFormat="1">
      <c r="A256" s="69" t="s">
        <v>5709</v>
      </c>
      <c r="G256" s="69" t="s">
        <v>7415</v>
      </c>
      <c r="K256" s="69" t="s">
        <v>7416</v>
      </c>
      <c r="L256" s="69" t="s">
        <v>7417</v>
      </c>
      <c r="M256" s="69" t="s">
        <v>7418</v>
      </c>
      <c r="T256" s="69" t="s">
        <v>7419</v>
      </c>
      <c r="W256" s="69" t="s">
        <v>7420</v>
      </c>
      <c r="AM256" s="69" t="s">
        <v>7421</v>
      </c>
    </row>
    <row r="257" spans="1:39" s="69" customFormat="1">
      <c r="A257" s="69" t="s">
        <v>5710</v>
      </c>
      <c r="G257" s="69" t="s">
        <v>7422</v>
      </c>
      <c r="K257" s="69" t="s">
        <v>7423</v>
      </c>
      <c r="L257" s="69" t="s">
        <v>7424</v>
      </c>
      <c r="M257" s="69" t="s">
        <v>7425</v>
      </c>
      <c r="T257" s="69" t="s">
        <v>7426</v>
      </c>
      <c r="W257" s="69" t="s">
        <v>7427</v>
      </c>
      <c r="AM257" s="69" t="s">
        <v>7428</v>
      </c>
    </row>
    <row r="258" spans="1:39" s="69" customFormat="1">
      <c r="A258" s="69" t="s">
        <v>5711</v>
      </c>
      <c r="G258" s="69" t="s">
        <v>7429</v>
      </c>
      <c r="K258" s="69" t="s">
        <v>7430</v>
      </c>
      <c r="L258" s="69" t="s">
        <v>7431</v>
      </c>
      <c r="M258" s="69" t="s">
        <v>7432</v>
      </c>
      <c r="T258" s="69" t="s">
        <v>7433</v>
      </c>
      <c r="W258" s="69" t="s">
        <v>7434</v>
      </c>
      <c r="AM258" s="69" t="s">
        <v>7435</v>
      </c>
    </row>
    <row r="259" spans="1:39" s="69" customFormat="1">
      <c r="A259" s="69" t="s">
        <v>5712</v>
      </c>
      <c r="G259" s="69" t="s">
        <v>7436</v>
      </c>
      <c r="K259" s="69" t="s">
        <v>7437</v>
      </c>
      <c r="L259" s="69" t="s">
        <v>7438</v>
      </c>
      <c r="M259" s="69" t="s">
        <v>7439</v>
      </c>
      <c r="T259" s="69" t="s">
        <v>7440</v>
      </c>
      <c r="W259" s="69" t="s">
        <v>7441</v>
      </c>
      <c r="AM259" s="69" t="s">
        <v>7442</v>
      </c>
    </row>
    <row r="260" spans="1:39" s="69" customFormat="1">
      <c r="A260" s="69" t="s">
        <v>5713</v>
      </c>
      <c r="G260" s="69" t="s">
        <v>7443</v>
      </c>
      <c r="K260" s="69" t="s">
        <v>7444</v>
      </c>
      <c r="L260" s="69" t="s">
        <v>7445</v>
      </c>
      <c r="M260" s="69" t="s">
        <v>7446</v>
      </c>
      <c r="T260" s="69" t="s">
        <v>7447</v>
      </c>
      <c r="W260" s="69" t="s">
        <v>7448</v>
      </c>
      <c r="AM260" s="69" t="s">
        <v>7449</v>
      </c>
    </row>
    <row r="261" spans="1:39" s="69" customFormat="1">
      <c r="A261" s="69" t="s">
        <v>5714</v>
      </c>
      <c r="G261" s="69" t="s">
        <v>7450</v>
      </c>
      <c r="K261" s="69" t="s">
        <v>7451</v>
      </c>
      <c r="L261" s="69" t="s">
        <v>7452</v>
      </c>
      <c r="M261" s="69" t="s">
        <v>7453</v>
      </c>
      <c r="T261" s="69" t="s">
        <v>7454</v>
      </c>
      <c r="W261" s="69" t="s">
        <v>7455</v>
      </c>
      <c r="AM261" s="69" t="s">
        <v>7456</v>
      </c>
    </row>
    <row r="262" spans="1:39" s="69" customFormat="1">
      <c r="A262" s="69" t="s">
        <v>5715</v>
      </c>
      <c r="G262" s="69" t="s">
        <v>7457</v>
      </c>
      <c r="K262" s="69" t="s">
        <v>7458</v>
      </c>
      <c r="M262" s="69" t="s">
        <v>7459</v>
      </c>
      <c r="T262" s="69" t="s">
        <v>7460</v>
      </c>
      <c r="AM262" s="69" t="s">
        <v>7461</v>
      </c>
    </row>
    <row r="263" spans="1:39" s="69" customFormat="1">
      <c r="A263" s="69" t="s">
        <v>5716</v>
      </c>
      <c r="G263" s="69" t="s">
        <v>7462</v>
      </c>
      <c r="K263" s="69" t="s">
        <v>7463</v>
      </c>
      <c r="M263" s="69" t="s">
        <v>7464</v>
      </c>
      <c r="T263" s="69" t="s">
        <v>7465</v>
      </c>
      <c r="AM263" s="69" t="s">
        <v>7466</v>
      </c>
    </row>
    <row r="264" spans="1:39" s="69" customFormat="1">
      <c r="A264" s="69" t="s">
        <v>5717</v>
      </c>
      <c r="G264" s="69" t="s">
        <v>7467</v>
      </c>
      <c r="K264" s="69" t="s">
        <v>7468</v>
      </c>
      <c r="M264" s="69" t="s">
        <v>7469</v>
      </c>
      <c r="T264" s="69" t="s">
        <v>7470</v>
      </c>
      <c r="AM264" s="69" t="s">
        <v>7471</v>
      </c>
    </row>
    <row r="265" spans="1:39" s="69" customFormat="1">
      <c r="A265" s="69" t="s">
        <v>5718</v>
      </c>
      <c r="G265" s="69" t="s">
        <v>7472</v>
      </c>
      <c r="K265" s="69" t="s">
        <v>7473</v>
      </c>
      <c r="M265" s="69" t="s">
        <v>7474</v>
      </c>
      <c r="T265" s="69" t="s">
        <v>7475</v>
      </c>
      <c r="AM265" s="69" t="s">
        <v>7476</v>
      </c>
    </row>
    <row r="266" spans="1:39" s="69" customFormat="1">
      <c r="A266" s="69" t="s">
        <v>5719</v>
      </c>
      <c r="G266" s="69" t="s">
        <v>7477</v>
      </c>
      <c r="K266" s="69" t="s">
        <v>7478</v>
      </c>
      <c r="M266" s="69" t="s">
        <v>7479</v>
      </c>
      <c r="T266" s="69" t="s">
        <v>7480</v>
      </c>
      <c r="AM266" s="69" t="s">
        <v>7481</v>
      </c>
    </row>
    <row r="267" spans="1:39" s="69" customFormat="1">
      <c r="A267" s="69" t="s">
        <v>5720</v>
      </c>
      <c r="K267" s="69" t="s">
        <v>7482</v>
      </c>
      <c r="M267" s="69" t="s">
        <v>7483</v>
      </c>
      <c r="T267" s="69" t="s">
        <v>7484</v>
      </c>
      <c r="AM267" s="69" t="s">
        <v>7485</v>
      </c>
    </row>
    <row r="268" spans="1:39" s="69" customFormat="1">
      <c r="A268" s="69" t="s">
        <v>5721</v>
      </c>
      <c r="K268" s="69" t="s">
        <v>7486</v>
      </c>
      <c r="M268" s="69" t="s">
        <v>7487</v>
      </c>
      <c r="T268" s="69" t="s">
        <v>7488</v>
      </c>
    </row>
    <row r="269" spans="1:39" s="69" customFormat="1">
      <c r="A269" s="69" t="s">
        <v>5722</v>
      </c>
      <c r="K269" s="69" t="s">
        <v>7489</v>
      </c>
      <c r="M269" s="69" t="s">
        <v>7490</v>
      </c>
      <c r="T269" s="69" t="s">
        <v>7491</v>
      </c>
    </row>
    <row r="270" spans="1:39" s="69" customFormat="1">
      <c r="A270" s="69" t="s">
        <v>5723</v>
      </c>
      <c r="K270" s="69" t="s">
        <v>7492</v>
      </c>
      <c r="T270" s="69" t="s">
        <v>7493</v>
      </c>
    </row>
    <row r="271" spans="1:39" s="69" customFormat="1">
      <c r="A271" s="69" t="s">
        <v>5724</v>
      </c>
      <c r="T271" s="69" t="s">
        <v>7494</v>
      </c>
    </row>
    <row r="272" spans="1:39" s="69" customFormat="1">
      <c r="A272" s="69" t="s">
        <v>5725</v>
      </c>
      <c r="T272" s="69" t="s">
        <v>7495</v>
      </c>
    </row>
    <row r="273" spans="1:20" s="69" customFormat="1">
      <c r="A273" s="69" t="s">
        <v>5726</v>
      </c>
      <c r="T273" s="69" t="s">
        <v>7496</v>
      </c>
    </row>
    <row r="274" spans="1:20" s="69" customFormat="1">
      <c r="A274" s="69" t="s">
        <v>5727</v>
      </c>
      <c r="T274" s="69" t="s">
        <v>7497</v>
      </c>
    </row>
    <row r="275" spans="1:20" s="69" customFormat="1">
      <c r="A275" s="69" t="s">
        <v>5728</v>
      </c>
      <c r="T275" s="69" t="s">
        <v>7498</v>
      </c>
    </row>
    <row r="276" spans="1:20" s="69" customFormat="1">
      <c r="A276" s="69" t="s">
        <v>5729</v>
      </c>
      <c r="T276" s="69" t="s">
        <v>7499</v>
      </c>
    </row>
    <row r="277" spans="1:20" s="69" customFormat="1">
      <c r="A277" s="69" t="s">
        <v>5730</v>
      </c>
      <c r="T277" s="69" t="s">
        <v>7500</v>
      </c>
    </row>
    <row r="278" spans="1:20" s="69" customFormat="1">
      <c r="A278" s="69" t="s">
        <v>5731</v>
      </c>
      <c r="T278" s="69" t="s">
        <v>7501</v>
      </c>
    </row>
    <row r="279" spans="1:20" s="69" customFormat="1">
      <c r="A279" s="69" t="s">
        <v>5732</v>
      </c>
      <c r="T279" s="69" t="s">
        <v>7502</v>
      </c>
    </row>
    <row r="280" spans="1:20" s="69" customFormat="1">
      <c r="A280" s="69" t="s">
        <v>5733</v>
      </c>
      <c r="T280" s="69" t="s">
        <v>7503</v>
      </c>
    </row>
    <row r="281" spans="1:20" s="69" customFormat="1">
      <c r="A281" s="69" t="s">
        <v>5734</v>
      </c>
      <c r="T281" s="69" t="s">
        <v>7504</v>
      </c>
    </row>
    <row r="282" spans="1:20" s="69" customFormat="1">
      <c r="A282" s="69" t="s">
        <v>5735</v>
      </c>
      <c r="T282" s="69" t="s">
        <v>7505</v>
      </c>
    </row>
    <row r="283" spans="1:20" s="69" customFormat="1">
      <c r="A283" s="69" t="s">
        <v>5736</v>
      </c>
      <c r="T283" s="69" t="s">
        <v>7506</v>
      </c>
    </row>
    <row r="284" spans="1:20" s="69" customFormat="1">
      <c r="A284" s="69" t="s">
        <v>5737</v>
      </c>
      <c r="T284" s="69" t="s">
        <v>7507</v>
      </c>
    </row>
    <row r="285" spans="1:20" s="69" customFormat="1">
      <c r="A285" s="69" t="s">
        <v>5738</v>
      </c>
    </row>
    <row r="286" spans="1:20" s="69" customFormat="1">
      <c r="A286" s="69" t="s">
        <v>5739</v>
      </c>
    </row>
    <row r="287" spans="1:20" s="69" customFormat="1">
      <c r="A287" s="69" t="s">
        <v>5740</v>
      </c>
    </row>
    <row r="288" spans="1:20" s="69" customFormat="1">
      <c r="A288" s="69" t="s">
        <v>5741</v>
      </c>
    </row>
    <row r="289" spans="1:1" s="69" customFormat="1">
      <c r="A289" s="69" t="s">
        <v>5742</v>
      </c>
    </row>
    <row r="290" spans="1:1" s="69" customFormat="1">
      <c r="A290" s="69" t="s">
        <v>5743</v>
      </c>
    </row>
    <row r="291" spans="1:1" s="69" customFormat="1">
      <c r="A291" s="69" t="s">
        <v>5744</v>
      </c>
    </row>
    <row r="292" spans="1:1" s="69" customFormat="1">
      <c r="A292" s="69" t="s">
        <v>5745</v>
      </c>
    </row>
    <row r="293" spans="1:1" s="69" customFormat="1">
      <c r="A293" s="69" t="s">
        <v>5746</v>
      </c>
    </row>
    <row r="294" spans="1:1" s="69" customFormat="1">
      <c r="A294" s="69" t="s">
        <v>5747</v>
      </c>
    </row>
    <row r="295" spans="1:1" s="69" customFormat="1">
      <c r="A295" s="69" t="s">
        <v>5748</v>
      </c>
    </row>
    <row r="296" spans="1:1" s="69" customFormat="1">
      <c r="A296" s="69" t="s">
        <v>5749</v>
      </c>
    </row>
    <row r="297" spans="1:1" s="69" customFormat="1">
      <c r="A297" s="69" t="s">
        <v>5750</v>
      </c>
    </row>
    <row r="298" spans="1:1" s="69" customFormat="1">
      <c r="A298" s="69" t="s">
        <v>5751</v>
      </c>
    </row>
    <row r="299" spans="1:1" s="69" customFormat="1">
      <c r="A299" s="69" t="s">
        <v>5752</v>
      </c>
    </row>
    <row r="300" spans="1:1" s="69" customFormat="1">
      <c r="A300" s="69" t="s">
        <v>5753</v>
      </c>
    </row>
    <row r="301" spans="1:1" s="69" customFormat="1">
      <c r="A301" s="69" t="s">
        <v>5754</v>
      </c>
    </row>
    <row r="302" spans="1:1" s="69" customFormat="1">
      <c r="A302" s="69" t="s">
        <v>5755</v>
      </c>
    </row>
    <row r="303" spans="1:1" s="69" customFormat="1">
      <c r="A303" s="69" t="s">
        <v>5756</v>
      </c>
    </row>
    <row r="304" spans="1:1" s="69" customFormat="1">
      <c r="A304" s="69" t="s">
        <v>5757</v>
      </c>
    </row>
    <row r="305" spans="1:1" s="69" customFormat="1">
      <c r="A305" s="69" t="s">
        <v>5758</v>
      </c>
    </row>
    <row r="306" spans="1:1" s="69" customFormat="1">
      <c r="A306" s="69" t="s">
        <v>5759</v>
      </c>
    </row>
    <row r="307" spans="1:1" s="69" customFormat="1">
      <c r="A307" s="69" t="s">
        <v>5760</v>
      </c>
    </row>
    <row r="308" spans="1:1" s="69" customFormat="1">
      <c r="A308" s="69" t="s">
        <v>5761</v>
      </c>
    </row>
    <row r="309" spans="1:1" s="69" customFormat="1">
      <c r="A309" s="69" t="s">
        <v>5762</v>
      </c>
    </row>
    <row r="310" spans="1:1" s="69" customFormat="1">
      <c r="A310" s="69" t="s">
        <v>5763</v>
      </c>
    </row>
    <row r="311" spans="1:1" s="69" customFormat="1">
      <c r="A311" s="69" t="s">
        <v>5764</v>
      </c>
    </row>
    <row r="312" spans="1:1" s="69" customFormat="1">
      <c r="A312" s="69" t="s">
        <v>5765</v>
      </c>
    </row>
    <row r="313" spans="1:1" s="69" customFormat="1">
      <c r="A313" s="69" t="s">
        <v>5766</v>
      </c>
    </row>
    <row r="314" spans="1:1" s="69" customFormat="1">
      <c r="A314" s="69" t="s">
        <v>5767</v>
      </c>
    </row>
    <row r="315" spans="1:1" s="69" customFormat="1">
      <c r="A315" s="69" t="s">
        <v>5768</v>
      </c>
    </row>
    <row r="316" spans="1:1" s="69" customFormat="1">
      <c r="A316" s="69" t="s">
        <v>5769</v>
      </c>
    </row>
    <row r="317" spans="1:1" s="69" customFormat="1">
      <c r="A317" s="69" t="s">
        <v>5770</v>
      </c>
    </row>
    <row r="318" spans="1:1" s="69" customFormat="1">
      <c r="A318" s="69" t="s">
        <v>5771</v>
      </c>
    </row>
    <row r="319" spans="1:1" s="69" customFormat="1">
      <c r="A319" s="69" t="s">
        <v>5772</v>
      </c>
    </row>
    <row r="320" spans="1:1" s="69" customFormat="1">
      <c r="A320" s="69" t="s">
        <v>5773</v>
      </c>
    </row>
    <row r="321" spans="1:1" s="69" customFormat="1">
      <c r="A321" s="69" t="s">
        <v>5774</v>
      </c>
    </row>
    <row r="322" spans="1:1" s="69" customFormat="1">
      <c r="A322" s="69" t="s">
        <v>5775</v>
      </c>
    </row>
    <row r="323" spans="1:1" s="69" customFormat="1">
      <c r="A323" s="69" t="s">
        <v>5776</v>
      </c>
    </row>
    <row r="324" spans="1:1" s="69" customFormat="1">
      <c r="A324" s="69" t="s">
        <v>5777</v>
      </c>
    </row>
    <row r="325" spans="1:1" s="69" customFormat="1">
      <c r="A325" s="69" t="s">
        <v>5778</v>
      </c>
    </row>
    <row r="326" spans="1:1" s="69" customFormat="1">
      <c r="A326" s="69" t="s">
        <v>5779</v>
      </c>
    </row>
    <row r="327" spans="1:1" s="69" customFormat="1">
      <c r="A327" s="69" t="s">
        <v>5780</v>
      </c>
    </row>
    <row r="328" spans="1:1" s="69" customFormat="1">
      <c r="A328" s="69" t="s">
        <v>5781</v>
      </c>
    </row>
    <row r="329" spans="1:1" s="69" customFormat="1">
      <c r="A329" s="69" t="s">
        <v>5782</v>
      </c>
    </row>
    <row r="330" spans="1:1" s="69" customFormat="1">
      <c r="A330" s="69" t="s">
        <v>5783</v>
      </c>
    </row>
    <row r="331" spans="1:1" s="69" customFormat="1">
      <c r="A331" s="69" t="s">
        <v>5784</v>
      </c>
    </row>
    <row r="332" spans="1:1" s="69" customFormat="1">
      <c r="A332" s="69" t="s">
        <v>5785</v>
      </c>
    </row>
    <row r="333" spans="1:1" s="69" customFormat="1">
      <c r="A333" s="69" t="s">
        <v>5786</v>
      </c>
    </row>
    <row r="334" spans="1:1" s="69" customFormat="1">
      <c r="A334" s="69" t="s">
        <v>5787</v>
      </c>
    </row>
    <row r="335" spans="1:1" s="69" customFormat="1">
      <c r="A335" s="69" t="s">
        <v>5788</v>
      </c>
    </row>
    <row r="336" spans="1:1" s="69" customFormat="1">
      <c r="A336" s="69" t="s">
        <v>5789</v>
      </c>
    </row>
    <row r="337" spans="1:1" s="69" customFormat="1">
      <c r="A337" s="69" t="s">
        <v>5790</v>
      </c>
    </row>
    <row r="338" spans="1:1" s="69" customFormat="1">
      <c r="A338" s="69" t="s">
        <v>5791</v>
      </c>
    </row>
    <row r="339" spans="1:1" s="69" customFormat="1">
      <c r="A339" s="69" t="s">
        <v>5792</v>
      </c>
    </row>
    <row r="340" spans="1:1" s="69" customFormat="1">
      <c r="A340" s="69" t="s">
        <v>5793</v>
      </c>
    </row>
    <row r="341" spans="1:1" s="69" customFormat="1">
      <c r="A341" s="69" t="s">
        <v>5794</v>
      </c>
    </row>
    <row r="342" spans="1:1" s="69" customFormat="1">
      <c r="A342" s="69" t="s">
        <v>5795</v>
      </c>
    </row>
    <row r="343" spans="1:1" s="69" customFormat="1">
      <c r="A343" s="69" t="s">
        <v>5796</v>
      </c>
    </row>
    <row r="344" spans="1:1" s="69" customFormat="1">
      <c r="A344" s="69" t="s">
        <v>5797</v>
      </c>
    </row>
    <row r="345" spans="1:1" s="69" customFormat="1">
      <c r="A345" s="69" t="s">
        <v>5798</v>
      </c>
    </row>
    <row r="346" spans="1:1" s="69" customFormat="1">
      <c r="A346" s="69" t="s">
        <v>5799</v>
      </c>
    </row>
    <row r="347" spans="1:1" s="69" customFormat="1">
      <c r="A347" s="69" t="s">
        <v>5800</v>
      </c>
    </row>
    <row r="348" spans="1:1" s="69" customFormat="1">
      <c r="A348" s="69" t="s">
        <v>5801</v>
      </c>
    </row>
    <row r="349" spans="1:1" s="69" customFormat="1">
      <c r="A349" s="69" t="s">
        <v>5802</v>
      </c>
    </row>
    <row r="350" spans="1:1" s="69" customFormat="1">
      <c r="A350" s="69" t="s">
        <v>5803</v>
      </c>
    </row>
    <row r="351" spans="1:1" s="69" customFormat="1">
      <c r="A351" s="69" t="s">
        <v>5804</v>
      </c>
    </row>
    <row r="352" spans="1:1" s="69" customFormat="1">
      <c r="A352" s="69" t="s">
        <v>5805</v>
      </c>
    </row>
    <row r="353" spans="1:1" s="69" customFormat="1">
      <c r="A353" s="69" t="s">
        <v>5806</v>
      </c>
    </row>
    <row r="354" spans="1:1" s="69" customFormat="1">
      <c r="A354" s="69" t="s">
        <v>5807</v>
      </c>
    </row>
    <row r="355" spans="1:1" s="69" customFormat="1">
      <c r="A355" s="69" t="s">
        <v>5808</v>
      </c>
    </row>
    <row r="356" spans="1:1" s="69" customFormat="1">
      <c r="A356" s="69" t="s">
        <v>5809</v>
      </c>
    </row>
    <row r="357" spans="1:1" s="69" customFormat="1">
      <c r="A357" s="69" t="s">
        <v>5810</v>
      </c>
    </row>
    <row r="358" spans="1:1" s="69" customFormat="1">
      <c r="A358" s="69" t="s">
        <v>5811</v>
      </c>
    </row>
    <row r="359" spans="1:1" s="69" customFormat="1">
      <c r="A359" s="69" t="s">
        <v>5812</v>
      </c>
    </row>
    <row r="360" spans="1:1" s="69" customFormat="1">
      <c r="A360" s="69" t="s">
        <v>5813</v>
      </c>
    </row>
    <row r="361" spans="1:1" s="69" customFormat="1">
      <c r="A361" s="69" t="s">
        <v>5814</v>
      </c>
    </row>
    <row r="362" spans="1:1" s="69" customFormat="1">
      <c r="A362" s="69" t="s">
        <v>5815</v>
      </c>
    </row>
    <row r="363" spans="1:1" s="69" customFormat="1">
      <c r="A363" s="69" t="s">
        <v>5816</v>
      </c>
    </row>
    <row r="364" spans="1:1" s="69" customFormat="1">
      <c r="A364" s="69" t="s">
        <v>5817</v>
      </c>
    </row>
    <row r="365" spans="1:1" s="69" customFormat="1">
      <c r="A365" s="69" t="s">
        <v>5818</v>
      </c>
    </row>
    <row r="366" spans="1:1" s="69" customFormat="1">
      <c r="A366" s="69" t="s">
        <v>5819</v>
      </c>
    </row>
    <row r="367" spans="1:1" s="69" customFormat="1">
      <c r="A367" s="69" t="s">
        <v>5820</v>
      </c>
    </row>
    <row r="368" spans="1:1" s="69" customFormat="1">
      <c r="A368" s="69" t="s">
        <v>5821</v>
      </c>
    </row>
    <row r="369" spans="1:1" s="69" customFormat="1">
      <c r="A369" s="69" t="s">
        <v>5822</v>
      </c>
    </row>
    <row r="370" spans="1:1" s="69" customFormat="1">
      <c r="A370" s="69" t="s">
        <v>5823</v>
      </c>
    </row>
    <row r="371" spans="1:1" s="69" customFormat="1">
      <c r="A371" s="69" t="s">
        <v>5824</v>
      </c>
    </row>
    <row r="372" spans="1:1" s="69" customFormat="1">
      <c r="A372" s="69" t="s">
        <v>5825</v>
      </c>
    </row>
    <row r="373" spans="1:1" s="69" customFormat="1">
      <c r="A373" s="69" t="s">
        <v>5826</v>
      </c>
    </row>
    <row r="374" spans="1:1" s="69" customFormat="1">
      <c r="A374" s="69" t="s">
        <v>5827</v>
      </c>
    </row>
    <row r="375" spans="1:1" s="69" customFormat="1">
      <c r="A375" s="69" t="s">
        <v>5828</v>
      </c>
    </row>
    <row r="376" spans="1:1" s="69" customFormat="1">
      <c r="A376" s="69" t="s">
        <v>5829</v>
      </c>
    </row>
    <row r="377" spans="1:1" s="69" customFormat="1">
      <c r="A377" s="69" t="s">
        <v>5830</v>
      </c>
    </row>
    <row r="378" spans="1:1" s="69" customFormat="1">
      <c r="A378" s="69" t="s">
        <v>5831</v>
      </c>
    </row>
    <row r="379" spans="1:1" s="69" customFormat="1">
      <c r="A379" s="69" t="s">
        <v>5832</v>
      </c>
    </row>
    <row r="380" spans="1:1" s="69" customFormat="1">
      <c r="A380" s="69" t="s">
        <v>5833</v>
      </c>
    </row>
    <row r="381" spans="1:1" s="69" customFormat="1">
      <c r="A381" s="69" t="s">
        <v>5834</v>
      </c>
    </row>
    <row r="382" spans="1:1" s="69" customFormat="1">
      <c r="A382" s="69" t="s">
        <v>5835</v>
      </c>
    </row>
    <row r="383" spans="1:1" s="69" customFormat="1">
      <c r="A383" s="69" t="s">
        <v>5836</v>
      </c>
    </row>
    <row r="384" spans="1:1" s="69" customFormat="1">
      <c r="A384" s="69" t="s">
        <v>5837</v>
      </c>
    </row>
    <row r="385" spans="1:8" s="69" customFormat="1">
      <c r="A385" s="69" t="s">
        <v>5838</v>
      </c>
    </row>
    <row r="386" spans="1:8" s="69" customFormat="1">
      <c r="A386" s="69" t="s">
        <v>5839</v>
      </c>
    </row>
    <row r="392" spans="1:8" s="69" customFormat="1">
      <c r="A392" s="30" t="e">
        <f>MID(RIGHT(#REF!,4),1,3)</f>
        <v>#REF!</v>
      </c>
      <c r="B392" s="164" t="e">
        <f>#REF!</f>
        <v>#REF!</v>
      </c>
      <c r="C392" s="165" t="e">
        <f>MID(RIGHT(#REF!,4),1,3)</f>
        <v>#REF!</v>
      </c>
      <c r="D392" s="164" t="e">
        <f>#REF!</f>
        <v>#REF!</v>
      </c>
      <c r="E392" s="165" t="e">
        <f>MID(RIGHT(#REF!,4),1,3)</f>
        <v>#REF!</v>
      </c>
      <c r="F392" s="164" t="e">
        <f>#REF!</f>
        <v>#REF!</v>
      </c>
      <c r="G392" s="165" t="e">
        <f>MID(RIGHT(#REF!,4),1,3)</f>
        <v>#REF!</v>
      </c>
      <c r="H392" s="166" t="e">
        <f>#REF!</f>
        <v>#REF!</v>
      </c>
    </row>
    <row r="393" spans="1:8" s="69" customFormat="1">
      <c r="A393" s="167" t="e">
        <f>MID(RIGHT(#REF!,4),1,3)</f>
        <v>#REF!</v>
      </c>
      <c r="B393" s="168" t="e">
        <f>#REF!</f>
        <v>#REF!</v>
      </c>
      <c r="C393" s="69" t="e">
        <f>MID(RIGHT(#REF!,4),1,3)</f>
        <v>#REF!</v>
      </c>
      <c r="D393" s="168" t="e">
        <f>#REF!</f>
        <v>#REF!</v>
      </c>
      <c r="E393" s="69" t="e">
        <f>MID(RIGHT(#REF!,4),1,3)</f>
        <v>#REF!</v>
      </c>
      <c r="F393" s="168" t="e">
        <f>#REF!</f>
        <v>#REF!</v>
      </c>
      <c r="G393" s="69" t="e">
        <f>MID(RIGHT(#REF!,4),1,3)</f>
        <v>#REF!</v>
      </c>
      <c r="H393" s="169" t="e">
        <f>#REF!</f>
        <v>#REF!</v>
      </c>
    </row>
    <row r="394" spans="1:8" s="69" customFormat="1">
      <c r="A394" s="167" t="e">
        <f>MID(RIGHT(#REF!,4),1,3)</f>
        <v>#REF!</v>
      </c>
      <c r="B394" s="168" t="e">
        <f>#REF!</f>
        <v>#REF!</v>
      </c>
      <c r="C394" s="69" t="e">
        <f>MID(RIGHT(#REF!,4),1,3)</f>
        <v>#REF!</v>
      </c>
      <c r="D394" s="168" t="e">
        <f>#REF!</f>
        <v>#REF!</v>
      </c>
      <c r="E394" s="69" t="e">
        <f>MID(RIGHT(#REF!,4),1,3)</f>
        <v>#REF!</v>
      </c>
      <c r="F394" s="168" t="e">
        <f>#REF!</f>
        <v>#REF!</v>
      </c>
      <c r="G394" s="69" t="e">
        <f>MID(RIGHT(#REF!,4),1,3)</f>
        <v>#REF!</v>
      </c>
      <c r="H394" s="169" t="e">
        <f>#REF!</f>
        <v>#REF!</v>
      </c>
    </row>
    <row r="395" spans="1:8" s="69" customFormat="1">
      <c r="A395" s="167" t="e">
        <f>MID(RIGHT(#REF!,4),1,3)</f>
        <v>#REF!</v>
      </c>
      <c r="B395" s="168" t="e">
        <f>#REF!</f>
        <v>#REF!</v>
      </c>
      <c r="C395" s="69" t="e">
        <f>MID(RIGHT(#REF!,4),1,3)</f>
        <v>#REF!</v>
      </c>
      <c r="D395" s="168" t="e">
        <f>#REF!</f>
        <v>#REF!</v>
      </c>
      <c r="E395" s="69" t="e">
        <f>MID(RIGHT(#REF!,4),1,3)</f>
        <v>#REF!</v>
      </c>
      <c r="F395" s="168" t="e">
        <f>#REF!</f>
        <v>#REF!</v>
      </c>
      <c r="G395" s="69" t="e">
        <f>MID(RIGHT(#REF!,4),1,3)</f>
        <v>#REF!</v>
      </c>
      <c r="H395" s="169" t="e">
        <f>#REF!</f>
        <v>#REF!</v>
      </c>
    </row>
    <row r="396" spans="1:8" s="69" customFormat="1">
      <c r="A396" s="167" t="e">
        <f>MID(RIGHT(#REF!,4),1,3)</f>
        <v>#REF!</v>
      </c>
      <c r="B396" s="168" t="e">
        <f>#REF!</f>
        <v>#REF!</v>
      </c>
      <c r="C396" s="69" t="e">
        <f>MID(RIGHT(#REF!,4),1,3)</f>
        <v>#REF!</v>
      </c>
      <c r="D396" s="168" t="e">
        <f>#REF!</f>
        <v>#REF!</v>
      </c>
      <c r="E396" s="69" t="e">
        <f>MID(RIGHT(#REF!,4),1,3)</f>
        <v>#REF!</v>
      </c>
      <c r="F396" s="168" t="e">
        <f>#REF!</f>
        <v>#REF!</v>
      </c>
      <c r="G396" s="69" t="e">
        <f>MID(RIGHT(#REF!,4),1,3)</f>
        <v>#REF!</v>
      </c>
      <c r="H396" s="169" t="e">
        <f>#REF!</f>
        <v>#REF!</v>
      </c>
    </row>
    <row r="397" spans="1:8" s="69" customFormat="1">
      <c r="A397" s="167" t="e">
        <f>MID(RIGHT(#REF!,4),1,3)</f>
        <v>#REF!</v>
      </c>
      <c r="B397" s="168" t="e">
        <f>#REF!</f>
        <v>#REF!</v>
      </c>
      <c r="C397" s="69" t="e">
        <f>MID(RIGHT(#REF!,4),1,3)</f>
        <v>#REF!</v>
      </c>
      <c r="D397" s="168" t="e">
        <f>#REF!</f>
        <v>#REF!</v>
      </c>
      <c r="E397" s="69" t="e">
        <f>MID(RIGHT(#REF!,4),1,3)</f>
        <v>#REF!</v>
      </c>
      <c r="F397" s="168" t="e">
        <f>#REF!</f>
        <v>#REF!</v>
      </c>
      <c r="G397" s="69" t="e">
        <f>MID(RIGHT(#REF!,4),1,3)</f>
        <v>#REF!</v>
      </c>
      <c r="H397" s="169" t="e">
        <f>#REF!</f>
        <v>#REF!</v>
      </c>
    </row>
    <row r="398" spans="1:8" s="69" customFormat="1">
      <c r="A398" s="167" t="e">
        <f>MID(RIGHT(#REF!,4),1,3)</f>
        <v>#REF!</v>
      </c>
      <c r="B398" s="168" t="e">
        <f>#REF!</f>
        <v>#REF!</v>
      </c>
      <c r="C398" s="69" t="e">
        <f>MID(RIGHT(#REF!,4),1,3)</f>
        <v>#REF!</v>
      </c>
      <c r="D398" s="168" t="e">
        <f>#REF!</f>
        <v>#REF!</v>
      </c>
      <c r="E398" s="69" t="e">
        <f>MID(RIGHT(#REF!,4),1,3)</f>
        <v>#REF!</v>
      </c>
      <c r="F398" s="168" t="e">
        <f>#REF!</f>
        <v>#REF!</v>
      </c>
      <c r="G398" s="69" t="e">
        <f>MID(RIGHT(#REF!,4),1,3)</f>
        <v>#REF!</v>
      </c>
      <c r="H398" s="169" t="e">
        <f>#REF!</f>
        <v>#REF!</v>
      </c>
    </row>
    <row r="399" spans="1:8" s="69" customFormat="1">
      <c r="A399" s="167" t="e">
        <f>MID(RIGHT(#REF!,4),1,3)</f>
        <v>#REF!</v>
      </c>
      <c r="B399" s="168" t="e">
        <f>#REF!</f>
        <v>#REF!</v>
      </c>
      <c r="C399" s="69" t="e">
        <f>MID(RIGHT(#REF!,4),1,3)</f>
        <v>#REF!</v>
      </c>
      <c r="D399" s="168" t="e">
        <f>#REF!</f>
        <v>#REF!</v>
      </c>
      <c r="E399" s="69" t="e">
        <f>MID(RIGHT(#REF!,4),1,3)</f>
        <v>#REF!</v>
      </c>
      <c r="F399" s="168" t="e">
        <f>#REF!</f>
        <v>#REF!</v>
      </c>
      <c r="G399" s="69" t="e">
        <f>MID(RIGHT(#REF!,4),1,3)</f>
        <v>#REF!</v>
      </c>
      <c r="H399" s="169" t="e">
        <f>#REF!</f>
        <v>#REF!</v>
      </c>
    </row>
    <row r="400" spans="1:8" s="69" customFormat="1">
      <c r="A400" s="167" t="e">
        <f>MID(RIGHT(#REF!,4),1,3)</f>
        <v>#REF!</v>
      </c>
      <c r="B400" s="168" t="e">
        <f>#REF!</f>
        <v>#REF!</v>
      </c>
      <c r="C400" s="69" t="e">
        <f>MID(RIGHT(#REF!,4),1,3)</f>
        <v>#REF!</v>
      </c>
      <c r="D400" s="168" t="e">
        <f>#REF!</f>
        <v>#REF!</v>
      </c>
      <c r="E400" s="69" t="e">
        <f>MID(RIGHT(#REF!,4),1,3)</f>
        <v>#REF!</v>
      </c>
      <c r="F400" s="168" t="e">
        <f>#REF!</f>
        <v>#REF!</v>
      </c>
      <c r="G400" s="69" t="e">
        <f>MID(RIGHT(#REF!,4),1,3)</f>
        <v>#REF!</v>
      </c>
      <c r="H400" s="169" t="e">
        <f>#REF!</f>
        <v>#REF!</v>
      </c>
    </row>
    <row r="401" spans="1:8" s="69" customFormat="1">
      <c r="A401" s="167" t="e">
        <f>MID(RIGHT(#REF!,4),1,3)</f>
        <v>#REF!</v>
      </c>
      <c r="B401" s="168" t="e">
        <f>#REF!</f>
        <v>#REF!</v>
      </c>
      <c r="C401" s="69" t="e">
        <f>MID(RIGHT(#REF!,4),1,3)</f>
        <v>#REF!</v>
      </c>
      <c r="D401" s="168" t="e">
        <f>#REF!</f>
        <v>#REF!</v>
      </c>
      <c r="E401" s="69" t="e">
        <f>MID(RIGHT(#REF!,4),1,3)</f>
        <v>#REF!</v>
      </c>
      <c r="F401" s="168" t="e">
        <f>#REF!</f>
        <v>#REF!</v>
      </c>
      <c r="G401" s="69" t="e">
        <f>MID(RIGHT(#REF!,4),1,3)</f>
        <v>#REF!</v>
      </c>
      <c r="H401" s="169" t="e">
        <f>#REF!</f>
        <v>#REF!</v>
      </c>
    </row>
    <row r="402" spans="1:8" s="69" customFormat="1">
      <c r="A402" s="167" t="e">
        <f>MID(RIGHT(#REF!,4),1,3)</f>
        <v>#REF!</v>
      </c>
      <c r="B402" s="168" t="e">
        <f>#REF!</f>
        <v>#REF!</v>
      </c>
      <c r="C402" s="69" t="e">
        <f>MID(RIGHT(#REF!,4),1,3)</f>
        <v>#REF!</v>
      </c>
      <c r="D402" s="168" t="e">
        <f>#REF!</f>
        <v>#REF!</v>
      </c>
      <c r="E402" s="69" t="e">
        <f>MID(RIGHT(#REF!,4),1,3)</f>
        <v>#REF!</v>
      </c>
      <c r="F402" s="168" t="e">
        <f>#REF!</f>
        <v>#REF!</v>
      </c>
      <c r="G402" s="69" t="e">
        <f>MID(RIGHT(#REF!,4),1,3)</f>
        <v>#REF!</v>
      </c>
      <c r="H402" s="169" t="e">
        <f>#REF!</f>
        <v>#REF!</v>
      </c>
    </row>
    <row r="403" spans="1:8" s="69" customFormat="1">
      <c r="A403" s="167" t="e">
        <f>MID(RIGHT(#REF!,4),1,3)</f>
        <v>#REF!</v>
      </c>
      <c r="B403" s="168" t="e">
        <f>#REF!</f>
        <v>#REF!</v>
      </c>
      <c r="C403" s="69" t="e">
        <f>MID(RIGHT(#REF!,4),1,3)</f>
        <v>#REF!</v>
      </c>
      <c r="D403" s="168" t="e">
        <f>#REF!</f>
        <v>#REF!</v>
      </c>
      <c r="E403" s="69" t="e">
        <f>MID(RIGHT(#REF!,4),1,3)</f>
        <v>#REF!</v>
      </c>
      <c r="F403" s="168" t="e">
        <f>#REF!</f>
        <v>#REF!</v>
      </c>
      <c r="G403" s="69" t="e">
        <f>MID(RIGHT(#REF!,4),1,3)</f>
        <v>#REF!</v>
      </c>
      <c r="H403" s="169" t="e">
        <f>#REF!</f>
        <v>#REF!</v>
      </c>
    </row>
    <row r="404" spans="1:8" s="69" customFormat="1">
      <c r="A404" s="167" t="e">
        <f>MID(RIGHT(#REF!,4),1,3)</f>
        <v>#REF!</v>
      </c>
      <c r="B404" s="168" t="e">
        <f>#REF!</f>
        <v>#REF!</v>
      </c>
      <c r="C404" s="69" t="e">
        <f>MID(RIGHT(#REF!,4),1,3)</f>
        <v>#REF!</v>
      </c>
      <c r="D404" s="168" t="e">
        <f>#REF!</f>
        <v>#REF!</v>
      </c>
      <c r="E404" s="69" t="e">
        <f>MID(RIGHT(#REF!,4),1,3)</f>
        <v>#REF!</v>
      </c>
      <c r="F404" s="168" t="e">
        <f>#REF!</f>
        <v>#REF!</v>
      </c>
      <c r="G404" s="69" t="e">
        <f>MID(RIGHT(#REF!,4),1,3)</f>
        <v>#REF!</v>
      </c>
      <c r="H404" s="169" t="e">
        <f>#REF!</f>
        <v>#REF!</v>
      </c>
    </row>
    <row r="405" spans="1:8" s="69" customFormat="1">
      <c r="A405" s="167" t="e">
        <f>MID(RIGHT(#REF!,4),1,3)</f>
        <v>#REF!</v>
      </c>
      <c r="B405" s="168" t="e">
        <f>#REF!</f>
        <v>#REF!</v>
      </c>
      <c r="C405" s="69" t="e">
        <f>MID(RIGHT(#REF!,4),1,3)</f>
        <v>#REF!</v>
      </c>
      <c r="D405" s="168" t="e">
        <f>#REF!</f>
        <v>#REF!</v>
      </c>
      <c r="E405" s="69" t="e">
        <f>MID(RIGHT(#REF!,4),1,3)</f>
        <v>#REF!</v>
      </c>
      <c r="F405" s="168" t="e">
        <f>#REF!</f>
        <v>#REF!</v>
      </c>
      <c r="G405" s="69" t="e">
        <f>MID(RIGHT(#REF!,4),1,3)</f>
        <v>#REF!</v>
      </c>
      <c r="H405" s="169" t="e">
        <f>#REF!</f>
        <v>#REF!</v>
      </c>
    </row>
    <row r="406" spans="1:8" s="69" customFormat="1">
      <c r="A406" s="170" t="e">
        <f>MID(RIGHT(#REF!,4),1,3)</f>
        <v>#REF!</v>
      </c>
      <c r="B406" s="171" t="e">
        <f>#REF!</f>
        <v>#REF!</v>
      </c>
      <c r="C406" s="172" t="e">
        <f>MID(RIGHT(#REF!,4),1,3)</f>
        <v>#REF!</v>
      </c>
      <c r="D406" s="171" t="e">
        <f>#REF!</f>
        <v>#REF!</v>
      </c>
      <c r="E406" s="172" t="e">
        <f>MID(RIGHT(#REF!,4),1,3)</f>
        <v>#REF!</v>
      </c>
      <c r="F406" s="171" t="e">
        <f>#REF!</f>
        <v>#REF!</v>
      </c>
      <c r="G406" s="172" t="e">
        <f>MID(RIGHT(#REF!,4),1,3)</f>
        <v>#REF!</v>
      </c>
      <c r="H406" s="173" t="e">
        <f>#REF!</f>
        <v>#REF!</v>
      </c>
    </row>
  </sheetData>
  <sheetProtection algorithmName="SHA-512" hashValue="NGZT13vnNvaiarkA5pMc0hWPIh3aNzDNBpAQEBg092X0TipgqwTCZXwgDp5KQoBO5ZQV7spkKIjXvSN8odVkaQ==" saltValue="NkdSsz/B/ZraHq4ikZNTIA==" spinCount="100000" sheet="1" objects="1" scenarios="1"/>
  <mergeCells count="110">
    <mergeCell ref="P61:V61"/>
    <mergeCell ref="W61:AW61"/>
    <mergeCell ref="W18:AW18"/>
    <mergeCell ref="P57:V57"/>
    <mergeCell ref="W57:AW57"/>
    <mergeCell ref="P58:V58"/>
    <mergeCell ref="W58:AW58"/>
    <mergeCell ref="P59:V59"/>
    <mergeCell ref="W59:AW59"/>
    <mergeCell ref="P60:V60"/>
    <mergeCell ref="W60:AW60"/>
    <mergeCell ref="W36:AW36"/>
    <mergeCell ref="P39:V39"/>
    <mergeCell ref="P40:V40"/>
    <mergeCell ref="P41:V41"/>
    <mergeCell ref="P42:V42"/>
    <mergeCell ref="P43:V43"/>
    <mergeCell ref="P19:V19"/>
    <mergeCell ref="W19:AW19"/>
    <mergeCell ref="P20:V20"/>
    <mergeCell ref="W20:AW20"/>
    <mergeCell ref="P27:V27"/>
    <mergeCell ref="P28:V28"/>
    <mergeCell ref="P24:V24"/>
    <mergeCell ref="E10:F61"/>
    <mergeCell ref="G10:O61"/>
    <mergeCell ref="P10:V10"/>
    <mergeCell ref="W10:AW10"/>
    <mergeCell ref="P11:V11"/>
    <mergeCell ref="W11:AW11"/>
    <mergeCell ref="E2:AX2"/>
    <mergeCell ref="F3:AX3"/>
    <mergeCell ref="F4:AX4"/>
    <mergeCell ref="F5:AX5"/>
    <mergeCell ref="P12:V12"/>
    <mergeCell ref="W12:AW12"/>
    <mergeCell ref="P13:V13"/>
    <mergeCell ref="W13:AW13"/>
    <mergeCell ref="P14:V14"/>
    <mergeCell ref="W14:AW14"/>
    <mergeCell ref="P15:V15"/>
    <mergeCell ref="W15:AW15"/>
    <mergeCell ref="P16:V16"/>
    <mergeCell ref="W16:AW16"/>
    <mergeCell ref="P17:V17"/>
    <mergeCell ref="W17:AW17"/>
    <mergeCell ref="P18:V18"/>
    <mergeCell ref="P38:V38"/>
    <mergeCell ref="P25:V25"/>
    <mergeCell ref="P26:V26"/>
    <mergeCell ref="P21:V21"/>
    <mergeCell ref="P22:V22"/>
    <mergeCell ref="P23:V23"/>
    <mergeCell ref="W29:AW29"/>
    <mergeCell ref="W30:AW30"/>
    <mergeCell ref="W31:AW31"/>
    <mergeCell ref="W32:AW32"/>
    <mergeCell ref="W21:AW21"/>
    <mergeCell ref="W22:AW22"/>
    <mergeCell ref="W23:AW23"/>
    <mergeCell ref="W24:AW24"/>
    <mergeCell ref="W25:AW25"/>
    <mergeCell ref="W26:AW26"/>
    <mergeCell ref="W27:AW27"/>
    <mergeCell ref="W28:AW28"/>
    <mergeCell ref="W33:AW33"/>
    <mergeCell ref="W34:AW34"/>
    <mergeCell ref="P29:V29"/>
    <mergeCell ref="P30:V30"/>
    <mergeCell ref="P31:V31"/>
    <mergeCell ref="P32:V32"/>
    <mergeCell ref="P33:V33"/>
    <mergeCell ref="P34:V34"/>
    <mergeCell ref="P35:V35"/>
    <mergeCell ref="W35:AW35"/>
    <mergeCell ref="P36:V36"/>
    <mergeCell ref="P37:V37"/>
    <mergeCell ref="P44:V44"/>
    <mergeCell ref="P45:V45"/>
    <mergeCell ref="W44:AW44"/>
    <mergeCell ref="W45:AW45"/>
    <mergeCell ref="W53:AW53"/>
    <mergeCell ref="W54:AW54"/>
    <mergeCell ref="P56:V56"/>
    <mergeCell ref="P55:V55"/>
    <mergeCell ref="P54:V54"/>
    <mergeCell ref="P53:V53"/>
    <mergeCell ref="P52:V52"/>
    <mergeCell ref="P51:V51"/>
    <mergeCell ref="P50:V50"/>
    <mergeCell ref="P49:V49"/>
    <mergeCell ref="P48:V48"/>
    <mergeCell ref="W48:AW48"/>
    <mergeCell ref="P47:V47"/>
    <mergeCell ref="P46:V46"/>
    <mergeCell ref="W55:AW55"/>
    <mergeCell ref="W56:AW56"/>
    <mergeCell ref="W49:AW49"/>
    <mergeCell ref="W50:AW50"/>
    <mergeCell ref="W51:AW51"/>
    <mergeCell ref="W52:AW52"/>
    <mergeCell ref="W37:AW37"/>
    <mergeCell ref="W38:AW38"/>
    <mergeCell ref="W39:AW39"/>
    <mergeCell ref="W40:AW40"/>
    <mergeCell ref="W47:AW47"/>
    <mergeCell ref="W46:AW46"/>
    <mergeCell ref="W41:AW41"/>
    <mergeCell ref="W42:AW42"/>
    <mergeCell ref="W43:AW43"/>
  </mergeCells>
  <phoneticPr fontId="3"/>
  <pageMargins left="0.70866141732283472" right="0.70866141732283472" top="0.74803149606299213" bottom="0.74803149606299213" header="0.31496062992125984" footer="0.31496062992125984"/>
  <pageSetup paperSize="9" scale="58"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'（非表示）リストデータ'!$K$170:$K$216</xm:f>
          </x14:formula1>
          <xm:sqref>P11:P61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1972"/>
  <sheetViews>
    <sheetView topLeftCell="H1" workbookViewId="0">
      <selection activeCell="N4" sqref="N4"/>
    </sheetView>
  </sheetViews>
  <sheetFormatPr defaultRowHeight="18.75"/>
  <cols>
    <col min="11" max="11" width="15.75" customWidth="1"/>
    <col min="14" max="14" width="9.5" bestFit="1" customWidth="1"/>
  </cols>
  <sheetData>
    <row r="1" spans="1:14" ht="56.25">
      <c r="A1" s="1" t="s">
        <v>0</v>
      </c>
      <c r="B1" s="2" t="s">
        <v>1</v>
      </c>
      <c r="C1" s="2" t="s">
        <v>2</v>
      </c>
      <c r="D1" s="2" t="s">
        <v>3</v>
      </c>
      <c r="E1" s="2" t="s">
        <v>4</v>
      </c>
      <c r="K1" t="s">
        <v>5</v>
      </c>
      <c r="L1" t="s">
        <v>6</v>
      </c>
      <c r="M1" t="s">
        <v>6</v>
      </c>
      <c r="N1" t="s">
        <v>6</v>
      </c>
    </row>
    <row r="2" spans="1:14">
      <c r="A2" s="3" t="s">
        <v>7</v>
      </c>
      <c r="B2" s="3" t="s">
        <v>8</v>
      </c>
      <c r="C2" s="4"/>
      <c r="D2" s="5" t="s">
        <v>9</v>
      </c>
      <c r="E2" s="4"/>
      <c r="G2">
        <v>1</v>
      </c>
      <c r="H2" t="str">
        <f>B2&amp;C2</f>
        <v>北海道</v>
      </c>
      <c r="I2" t="s">
        <v>7</v>
      </c>
      <c r="K2" t="s">
        <v>10</v>
      </c>
      <c r="L2" t="s">
        <v>11</v>
      </c>
      <c r="M2" t="s">
        <v>12</v>
      </c>
      <c r="N2" s="6" t="s">
        <v>13</v>
      </c>
    </row>
    <row r="3" spans="1:14">
      <c r="A3" s="7" t="s">
        <v>14</v>
      </c>
      <c r="B3" s="7" t="s">
        <v>8</v>
      </c>
      <c r="C3" s="7" t="s">
        <v>15</v>
      </c>
      <c r="D3" s="7" t="s">
        <v>9</v>
      </c>
      <c r="E3" s="7" t="s">
        <v>16</v>
      </c>
      <c r="G3">
        <v>2</v>
      </c>
      <c r="H3" t="str">
        <f t="shared" ref="H3:H67" si="0">B3&amp;C3</f>
        <v>北海道札幌市</v>
      </c>
      <c r="I3" t="s">
        <v>14</v>
      </c>
      <c r="K3" t="s">
        <v>17</v>
      </c>
      <c r="L3" t="s">
        <v>18</v>
      </c>
      <c r="M3" t="s">
        <v>19</v>
      </c>
      <c r="N3" s="6" t="s">
        <v>7621</v>
      </c>
    </row>
    <row r="4" spans="1:14">
      <c r="A4" s="7" t="s">
        <v>20</v>
      </c>
      <c r="B4" s="7" t="s">
        <v>8</v>
      </c>
      <c r="C4" s="7" t="s">
        <v>21</v>
      </c>
      <c r="D4" s="7" t="s">
        <v>9</v>
      </c>
      <c r="E4" s="7" t="s">
        <v>22</v>
      </c>
      <c r="G4">
        <v>3</v>
      </c>
      <c r="H4" t="str">
        <f t="shared" si="0"/>
        <v>北海道函館市</v>
      </c>
      <c r="I4" t="s">
        <v>20</v>
      </c>
      <c r="K4" t="s">
        <v>23</v>
      </c>
      <c r="L4" t="s">
        <v>24</v>
      </c>
      <c r="M4" t="s">
        <v>25</v>
      </c>
      <c r="N4" s="6" t="s">
        <v>26</v>
      </c>
    </row>
    <row r="5" spans="1:14">
      <c r="A5" s="7" t="s">
        <v>27</v>
      </c>
      <c r="B5" s="7" t="s">
        <v>8</v>
      </c>
      <c r="C5" s="7" t="s">
        <v>28</v>
      </c>
      <c r="D5" s="7" t="s">
        <v>9</v>
      </c>
      <c r="E5" s="7" t="s">
        <v>29</v>
      </c>
      <c r="G5">
        <v>4</v>
      </c>
      <c r="H5" t="str">
        <f t="shared" si="0"/>
        <v>北海道小樽市</v>
      </c>
      <c r="I5" t="s">
        <v>27</v>
      </c>
      <c r="K5" t="s">
        <v>30</v>
      </c>
      <c r="L5" t="s">
        <v>31</v>
      </c>
      <c r="M5" t="s">
        <v>32</v>
      </c>
      <c r="N5" s="6" t="s">
        <v>33</v>
      </c>
    </row>
    <row r="6" spans="1:14">
      <c r="A6" s="7" t="s">
        <v>34</v>
      </c>
      <c r="B6" s="7" t="s">
        <v>8</v>
      </c>
      <c r="C6" s="7" t="s">
        <v>35</v>
      </c>
      <c r="D6" s="7" t="s">
        <v>9</v>
      </c>
      <c r="E6" s="7" t="s">
        <v>36</v>
      </c>
      <c r="G6">
        <v>5</v>
      </c>
      <c r="H6" t="str">
        <f t="shared" si="0"/>
        <v>北海道旭川市</v>
      </c>
      <c r="I6" t="s">
        <v>34</v>
      </c>
      <c r="K6" t="s">
        <v>37</v>
      </c>
      <c r="L6" t="s">
        <v>38</v>
      </c>
      <c r="M6" t="s">
        <v>39</v>
      </c>
    </row>
    <row r="7" spans="1:14">
      <c r="A7" s="7" t="s">
        <v>40</v>
      </c>
      <c r="B7" s="7" t="s">
        <v>8</v>
      </c>
      <c r="C7" s="7" t="s">
        <v>41</v>
      </c>
      <c r="D7" s="7" t="s">
        <v>9</v>
      </c>
      <c r="E7" s="7" t="s">
        <v>42</v>
      </c>
      <c r="G7">
        <v>6</v>
      </c>
      <c r="H7" t="str">
        <f t="shared" si="0"/>
        <v>北海道室蘭市</v>
      </c>
      <c r="I7" t="s">
        <v>40</v>
      </c>
      <c r="K7" t="s">
        <v>43</v>
      </c>
      <c r="L7" t="s">
        <v>44</v>
      </c>
      <c r="M7" t="s">
        <v>45</v>
      </c>
    </row>
    <row r="8" spans="1:14">
      <c r="A8" s="7" t="s">
        <v>46</v>
      </c>
      <c r="B8" s="7" t="s">
        <v>8</v>
      </c>
      <c r="C8" s="7" t="s">
        <v>47</v>
      </c>
      <c r="D8" s="7" t="s">
        <v>9</v>
      </c>
      <c r="E8" s="7" t="s">
        <v>48</v>
      </c>
      <c r="G8">
        <v>7</v>
      </c>
      <c r="H8" t="str">
        <f t="shared" si="0"/>
        <v>北海道釧路市</v>
      </c>
      <c r="I8" t="s">
        <v>46</v>
      </c>
      <c r="K8" t="s">
        <v>49</v>
      </c>
      <c r="L8" t="s">
        <v>50</v>
      </c>
    </row>
    <row r="9" spans="1:14">
      <c r="A9" s="7" t="s">
        <v>51</v>
      </c>
      <c r="B9" s="7" t="s">
        <v>8</v>
      </c>
      <c r="C9" s="7" t="s">
        <v>52</v>
      </c>
      <c r="D9" s="7" t="s">
        <v>9</v>
      </c>
      <c r="E9" s="7" t="s">
        <v>53</v>
      </c>
      <c r="G9">
        <v>8</v>
      </c>
      <c r="H9" t="str">
        <f t="shared" si="0"/>
        <v>北海道帯広市</v>
      </c>
      <c r="I9" t="s">
        <v>51</v>
      </c>
      <c r="K9" t="s">
        <v>54</v>
      </c>
      <c r="L9" t="s">
        <v>55</v>
      </c>
    </row>
    <row r="10" spans="1:14">
      <c r="A10" s="7" t="s">
        <v>56</v>
      </c>
      <c r="B10" s="7" t="s">
        <v>8</v>
      </c>
      <c r="C10" s="7" t="s">
        <v>57</v>
      </c>
      <c r="D10" s="7" t="s">
        <v>9</v>
      </c>
      <c r="E10" s="7" t="s">
        <v>58</v>
      </c>
      <c r="G10">
        <v>9</v>
      </c>
      <c r="H10" t="str">
        <f t="shared" si="0"/>
        <v>北海道北見市</v>
      </c>
      <c r="I10" t="s">
        <v>56</v>
      </c>
      <c r="K10" t="s">
        <v>59</v>
      </c>
      <c r="L10" t="s">
        <v>60</v>
      </c>
    </row>
    <row r="11" spans="1:14">
      <c r="A11" s="7" t="s">
        <v>61</v>
      </c>
      <c r="B11" s="7" t="s">
        <v>8</v>
      </c>
      <c r="C11" s="7" t="s">
        <v>62</v>
      </c>
      <c r="D11" s="7" t="s">
        <v>9</v>
      </c>
      <c r="E11" s="7" t="s">
        <v>63</v>
      </c>
      <c r="G11">
        <v>10</v>
      </c>
      <c r="H11" t="str">
        <f t="shared" si="0"/>
        <v>北海道夕張市</v>
      </c>
      <c r="I11" t="s">
        <v>61</v>
      </c>
      <c r="L11" t="s">
        <v>64</v>
      </c>
      <c r="M11" t="s">
        <v>65</v>
      </c>
    </row>
    <row r="12" spans="1:14">
      <c r="A12" s="7" t="s">
        <v>66</v>
      </c>
      <c r="B12" s="7" t="s">
        <v>8</v>
      </c>
      <c r="C12" s="7" t="s">
        <v>67</v>
      </c>
      <c r="D12" s="7" t="s">
        <v>9</v>
      </c>
      <c r="E12" s="7" t="s">
        <v>68</v>
      </c>
      <c r="G12">
        <v>11</v>
      </c>
      <c r="H12" t="str">
        <f t="shared" si="0"/>
        <v>北海道岩見沢市</v>
      </c>
      <c r="I12" t="s">
        <v>66</v>
      </c>
      <c r="L12" t="s">
        <v>69</v>
      </c>
      <c r="M12" t="s">
        <v>70</v>
      </c>
    </row>
    <row r="13" spans="1:14">
      <c r="A13" s="7" t="s">
        <v>71</v>
      </c>
      <c r="B13" s="7" t="s">
        <v>8</v>
      </c>
      <c r="C13" s="7" t="s">
        <v>72</v>
      </c>
      <c r="D13" s="7" t="s">
        <v>9</v>
      </c>
      <c r="E13" s="7" t="s">
        <v>73</v>
      </c>
      <c r="G13">
        <v>12</v>
      </c>
      <c r="H13" t="str">
        <f t="shared" si="0"/>
        <v>北海道網走市</v>
      </c>
      <c r="I13" t="s">
        <v>71</v>
      </c>
      <c r="L13" t="s">
        <v>74</v>
      </c>
      <c r="M13" t="s">
        <v>75</v>
      </c>
    </row>
    <row r="14" spans="1:14">
      <c r="A14" s="7" t="s">
        <v>76</v>
      </c>
      <c r="B14" s="7" t="s">
        <v>8</v>
      </c>
      <c r="C14" s="7" t="s">
        <v>77</v>
      </c>
      <c r="D14" s="7" t="s">
        <v>9</v>
      </c>
      <c r="E14" s="7" t="s">
        <v>78</v>
      </c>
      <c r="G14">
        <v>13</v>
      </c>
      <c r="H14" t="str">
        <f t="shared" si="0"/>
        <v>北海道留萌市</v>
      </c>
      <c r="I14" t="s">
        <v>76</v>
      </c>
      <c r="L14" t="s">
        <v>79</v>
      </c>
      <c r="M14" t="s">
        <v>80</v>
      </c>
    </row>
    <row r="15" spans="1:14">
      <c r="A15" s="7" t="s">
        <v>81</v>
      </c>
      <c r="B15" s="7" t="s">
        <v>8</v>
      </c>
      <c r="C15" s="7" t="s">
        <v>82</v>
      </c>
      <c r="D15" s="7" t="s">
        <v>9</v>
      </c>
      <c r="E15" s="7" t="s">
        <v>83</v>
      </c>
      <c r="G15">
        <v>14</v>
      </c>
      <c r="H15" t="str">
        <f t="shared" si="0"/>
        <v>北海道苫小牧市</v>
      </c>
      <c r="I15" t="s">
        <v>81</v>
      </c>
      <c r="L15" t="s">
        <v>84</v>
      </c>
      <c r="M15" t="s">
        <v>85</v>
      </c>
    </row>
    <row r="16" spans="1:14">
      <c r="A16" s="7" t="s">
        <v>86</v>
      </c>
      <c r="B16" s="7" t="s">
        <v>8</v>
      </c>
      <c r="C16" s="7" t="s">
        <v>87</v>
      </c>
      <c r="D16" s="7" t="s">
        <v>9</v>
      </c>
      <c r="E16" s="7" t="s">
        <v>88</v>
      </c>
      <c r="G16">
        <v>15</v>
      </c>
      <c r="H16" t="str">
        <f t="shared" si="0"/>
        <v>北海道稚内市</v>
      </c>
      <c r="I16" t="s">
        <v>86</v>
      </c>
      <c r="K16" t="s">
        <v>89</v>
      </c>
      <c r="L16" t="s">
        <v>90</v>
      </c>
      <c r="M16" t="s">
        <v>91</v>
      </c>
    </row>
    <row r="17" spans="1:15">
      <c r="A17" s="7" t="s">
        <v>92</v>
      </c>
      <c r="B17" s="7" t="s">
        <v>8</v>
      </c>
      <c r="C17" s="7" t="s">
        <v>93</v>
      </c>
      <c r="D17" s="7" t="s">
        <v>9</v>
      </c>
      <c r="E17" s="7" t="s">
        <v>94</v>
      </c>
      <c r="G17">
        <v>16</v>
      </c>
      <c r="H17" t="str">
        <f t="shared" si="0"/>
        <v>北海道美唄市</v>
      </c>
      <c r="I17" t="s">
        <v>92</v>
      </c>
      <c r="K17" t="s">
        <v>95</v>
      </c>
      <c r="L17" t="s">
        <v>96</v>
      </c>
    </row>
    <row r="18" spans="1:15">
      <c r="A18" s="7" t="s">
        <v>97</v>
      </c>
      <c r="B18" s="7" t="s">
        <v>8</v>
      </c>
      <c r="C18" s="7" t="s">
        <v>98</v>
      </c>
      <c r="D18" s="7" t="s">
        <v>9</v>
      </c>
      <c r="E18" s="7" t="s">
        <v>99</v>
      </c>
      <c r="G18">
        <v>17</v>
      </c>
      <c r="H18" t="str">
        <f t="shared" si="0"/>
        <v>北海道芦別市</v>
      </c>
      <c r="I18" t="s">
        <v>97</v>
      </c>
      <c r="K18" t="s">
        <v>100</v>
      </c>
      <c r="L18" t="s">
        <v>101</v>
      </c>
    </row>
    <row r="19" spans="1:15">
      <c r="A19" s="7" t="s">
        <v>102</v>
      </c>
      <c r="B19" s="7" t="s">
        <v>8</v>
      </c>
      <c r="C19" s="7" t="s">
        <v>103</v>
      </c>
      <c r="D19" s="7" t="s">
        <v>9</v>
      </c>
      <c r="E19" s="7" t="s">
        <v>104</v>
      </c>
      <c r="G19">
        <v>18</v>
      </c>
      <c r="H19" t="str">
        <f t="shared" si="0"/>
        <v>北海道江別市</v>
      </c>
      <c r="I19" t="s">
        <v>102</v>
      </c>
      <c r="K19" t="s">
        <v>105</v>
      </c>
      <c r="L19" t="s">
        <v>106</v>
      </c>
    </row>
    <row r="20" spans="1:15">
      <c r="A20" s="7" t="s">
        <v>107</v>
      </c>
      <c r="B20" s="7" t="s">
        <v>8</v>
      </c>
      <c r="C20" s="7" t="s">
        <v>108</v>
      </c>
      <c r="D20" s="7" t="s">
        <v>9</v>
      </c>
      <c r="E20" s="7" t="s">
        <v>109</v>
      </c>
      <c r="G20">
        <v>19</v>
      </c>
      <c r="H20" t="str">
        <f t="shared" si="0"/>
        <v>北海道赤平市</v>
      </c>
      <c r="I20" t="s">
        <v>107</v>
      </c>
      <c r="L20" t="s">
        <v>110</v>
      </c>
    </row>
    <row r="21" spans="1:15">
      <c r="A21" s="7" t="s">
        <v>111</v>
      </c>
      <c r="B21" s="7" t="s">
        <v>8</v>
      </c>
      <c r="C21" s="7" t="s">
        <v>112</v>
      </c>
      <c r="D21" s="7" t="s">
        <v>9</v>
      </c>
      <c r="E21" s="7" t="s">
        <v>113</v>
      </c>
      <c r="G21">
        <v>20</v>
      </c>
      <c r="H21" t="str">
        <f t="shared" si="0"/>
        <v>北海道紋別市</v>
      </c>
      <c r="I21" t="s">
        <v>111</v>
      </c>
      <c r="K21" t="s">
        <v>114</v>
      </c>
      <c r="L21" t="s">
        <v>115</v>
      </c>
    </row>
    <row r="22" spans="1:15">
      <c r="A22" s="7" t="s">
        <v>116</v>
      </c>
      <c r="B22" s="7" t="s">
        <v>8</v>
      </c>
      <c r="C22" s="7" t="s">
        <v>117</v>
      </c>
      <c r="D22" s="7" t="s">
        <v>9</v>
      </c>
      <c r="E22" s="7" t="s">
        <v>118</v>
      </c>
      <c r="G22">
        <v>21</v>
      </c>
      <c r="H22" t="str">
        <f t="shared" si="0"/>
        <v>北海道士別市</v>
      </c>
      <c r="I22" t="s">
        <v>116</v>
      </c>
      <c r="K22" t="s">
        <v>119</v>
      </c>
      <c r="L22" t="s">
        <v>120</v>
      </c>
    </row>
    <row r="23" spans="1:15">
      <c r="A23" s="7" t="s">
        <v>121</v>
      </c>
      <c r="B23" s="7" t="s">
        <v>8</v>
      </c>
      <c r="C23" s="7" t="s">
        <v>122</v>
      </c>
      <c r="D23" s="7" t="s">
        <v>9</v>
      </c>
      <c r="E23" s="7" t="s">
        <v>123</v>
      </c>
      <c r="G23">
        <v>22</v>
      </c>
      <c r="H23" t="str">
        <f t="shared" si="0"/>
        <v>北海道名寄市</v>
      </c>
      <c r="I23" t="s">
        <v>121</v>
      </c>
      <c r="K23" t="s">
        <v>124</v>
      </c>
      <c r="L23" t="s">
        <v>125</v>
      </c>
    </row>
    <row r="24" spans="1:15">
      <c r="A24" s="7" t="s">
        <v>126</v>
      </c>
      <c r="B24" s="7" t="s">
        <v>8</v>
      </c>
      <c r="C24" s="7" t="s">
        <v>127</v>
      </c>
      <c r="D24" s="7" t="s">
        <v>9</v>
      </c>
      <c r="E24" s="7" t="s">
        <v>128</v>
      </c>
      <c r="G24">
        <v>23</v>
      </c>
      <c r="H24" t="str">
        <f t="shared" si="0"/>
        <v>北海道三笠市</v>
      </c>
      <c r="I24" t="s">
        <v>126</v>
      </c>
      <c r="K24" t="s">
        <v>129</v>
      </c>
    </row>
    <row r="25" spans="1:15">
      <c r="A25" s="7" t="s">
        <v>130</v>
      </c>
      <c r="B25" s="7" t="s">
        <v>8</v>
      </c>
      <c r="C25" s="7" t="s">
        <v>131</v>
      </c>
      <c r="D25" s="7" t="s">
        <v>9</v>
      </c>
      <c r="E25" s="7" t="s">
        <v>132</v>
      </c>
      <c r="G25">
        <v>24</v>
      </c>
      <c r="H25" t="str">
        <f t="shared" si="0"/>
        <v>北海道根室市</v>
      </c>
      <c r="I25" t="s">
        <v>130</v>
      </c>
      <c r="K25" t="s">
        <v>133</v>
      </c>
    </row>
    <row r="26" spans="1:15">
      <c r="A26" s="7" t="s">
        <v>130</v>
      </c>
      <c r="B26" s="7" t="s">
        <v>8</v>
      </c>
      <c r="C26" s="7" t="s">
        <v>131</v>
      </c>
      <c r="D26" s="7" t="s">
        <v>9</v>
      </c>
      <c r="E26" s="7" t="s">
        <v>132</v>
      </c>
      <c r="G26">
        <v>24</v>
      </c>
      <c r="H26" t="str">
        <f t="shared" si="0"/>
        <v>北海道根室市</v>
      </c>
      <c r="I26" s="8" t="s">
        <v>134</v>
      </c>
      <c r="K26" t="s">
        <v>135</v>
      </c>
    </row>
    <row r="27" spans="1:15">
      <c r="A27" s="7" t="s">
        <v>136</v>
      </c>
      <c r="B27" s="7" t="s">
        <v>8</v>
      </c>
      <c r="C27" s="7" t="s">
        <v>137</v>
      </c>
      <c r="D27" s="7" t="s">
        <v>9</v>
      </c>
      <c r="E27" s="7" t="s">
        <v>138</v>
      </c>
      <c r="G27">
        <v>25</v>
      </c>
      <c r="H27" t="str">
        <f t="shared" si="0"/>
        <v>北海道千歳市</v>
      </c>
      <c r="I27" t="s">
        <v>136</v>
      </c>
      <c r="K27" t="s">
        <v>139</v>
      </c>
    </row>
    <row r="28" spans="1:15">
      <c r="A28" s="7" t="s">
        <v>140</v>
      </c>
      <c r="B28" s="7" t="s">
        <v>8</v>
      </c>
      <c r="C28" s="7" t="s">
        <v>141</v>
      </c>
      <c r="D28" s="7" t="s">
        <v>9</v>
      </c>
      <c r="E28" s="7" t="s">
        <v>142</v>
      </c>
      <c r="G28">
        <v>26</v>
      </c>
      <c r="H28" t="str">
        <f t="shared" si="0"/>
        <v>北海道滝川市</v>
      </c>
      <c r="I28" t="s">
        <v>140</v>
      </c>
    </row>
    <row r="29" spans="1:15">
      <c r="A29" s="7" t="s">
        <v>143</v>
      </c>
      <c r="B29" s="7" t="s">
        <v>8</v>
      </c>
      <c r="C29" s="7" t="s">
        <v>144</v>
      </c>
      <c r="D29" s="7" t="s">
        <v>9</v>
      </c>
      <c r="E29" s="7" t="s">
        <v>145</v>
      </c>
      <c r="G29">
        <v>27</v>
      </c>
      <c r="H29" t="str">
        <f t="shared" si="0"/>
        <v>北海道砂川市</v>
      </c>
      <c r="I29" t="s">
        <v>143</v>
      </c>
      <c r="K29" t="str">
        <f>L29&amp;M29</f>
        <v>中国（101）</v>
      </c>
      <c r="L29" t="s">
        <v>146</v>
      </c>
      <c r="M29" s="8" t="s">
        <v>147</v>
      </c>
      <c r="O29" t="s">
        <v>7547</v>
      </c>
    </row>
    <row r="30" spans="1:15">
      <c r="A30" s="7" t="s">
        <v>148</v>
      </c>
      <c r="B30" s="7" t="s">
        <v>8</v>
      </c>
      <c r="C30" s="7" t="s">
        <v>149</v>
      </c>
      <c r="D30" s="7" t="s">
        <v>9</v>
      </c>
      <c r="E30" s="7" t="s">
        <v>150</v>
      </c>
      <c r="G30">
        <v>28</v>
      </c>
      <c r="H30" t="str">
        <f t="shared" si="0"/>
        <v>北海道歌志内市</v>
      </c>
      <c r="I30" t="s">
        <v>148</v>
      </c>
      <c r="K30" t="str">
        <f t="shared" ref="K30:K93" si="1">L30&amp;M30</f>
        <v>韓国（102）</v>
      </c>
      <c r="L30" t="s">
        <v>151</v>
      </c>
      <c r="M30" s="8" t="s">
        <v>152</v>
      </c>
      <c r="O30" t="s">
        <v>7548</v>
      </c>
    </row>
    <row r="31" spans="1:15">
      <c r="A31" s="7" t="s">
        <v>153</v>
      </c>
      <c r="B31" s="7" t="s">
        <v>8</v>
      </c>
      <c r="C31" s="7" t="s">
        <v>154</v>
      </c>
      <c r="D31" s="7" t="s">
        <v>9</v>
      </c>
      <c r="E31" s="7" t="s">
        <v>155</v>
      </c>
      <c r="G31">
        <v>29</v>
      </c>
      <c r="H31" t="str">
        <f t="shared" si="0"/>
        <v>北海道深川市</v>
      </c>
      <c r="I31" t="s">
        <v>153</v>
      </c>
      <c r="K31" t="str">
        <f t="shared" si="1"/>
        <v>台湾（103）</v>
      </c>
      <c r="L31" t="s">
        <v>156</v>
      </c>
      <c r="M31" s="8" t="s">
        <v>157</v>
      </c>
      <c r="O31" t="s">
        <v>7549</v>
      </c>
    </row>
    <row r="32" spans="1:15">
      <c r="A32" s="7" t="s">
        <v>158</v>
      </c>
      <c r="B32" s="7" t="s">
        <v>8</v>
      </c>
      <c r="C32" s="7" t="s">
        <v>159</v>
      </c>
      <c r="D32" s="7" t="s">
        <v>9</v>
      </c>
      <c r="E32" s="7" t="s">
        <v>160</v>
      </c>
      <c r="G32">
        <v>30</v>
      </c>
      <c r="H32" t="str">
        <f t="shared" si="0"/>
        <v>北海道富良野市</v>
      </c>
      <c r="I32" t="s">
        <v>158</v>
      </c>
      <c r="K32" t="str">
        <f t="shared" si="1"/>
        <v>日本（104）</v>
      </c>
      <c r="L32" t="s">
        <v>161</v>
      </c>
      <c r="M32" s="8" t="s">
        <v>162</v>
      </c>
      <c r="O32" t="s">
        <v>7550</v>
      </c>
    </row>
    <row r="33" spans="1:15">
      <c r="A33" s="7" t="s">
        <v>163</v>
      </c>
      <c r="B33" s="7" t="s">
        <v>8</v>
      </c>
      <c r="C33" s="7" t="s">
        <v>164</v>
      </c>
      <c r="D33" s="7" t="s">
        <v>9</v>
      </c>
      <c r="E33" s="7" t="s">
        <v>165</v>
      </c>
      <c r="G33">
        <v>31</v>
      </c>
      <c r="H33" t="str">
        <f t="shared" si="0"/>
        <v>北海道登別市</v>
      </c>
      <c r="I33" t="s">
        <v>163</v>
      </c>
      <c r="K33" t="str">
        <f t="shared" si="1"/>
        <v>フィリピン（105）</v>
      </c>
      <c r="L33" t="s">
        <v>166</v>
      </c>
      <c r="M33" s="8" t="s">
        <v>167</v>
      </c>
      <c r="O33" t="s">
        <v>7551</v>
      </c>
    </row>
    <row r="34" spans="1:15">
      <c r="A34" s="7" t="s">
        <v>168</v>
      </c>
      <c r="B34" s="7" t="s">
        <v>8</v>
      </c>
      <c r="C34" s="7" t="s">
        <v>169</v>
      </c>
      <c r="D34" s="7" t="s">
        <v>9</v>
      </c>
      <c r="E34" s="7" t="s">
        <v>170</v>
      </c>
      <c r="G34">
        <v>32</v>
      </c>
      <c r="H34" t="str">
        <f t="shared" si="0"/>
        <v>北海道恵庭市</v>
      </c>
      <c r="I34" t="s">
        <v>168</v>
      </c>
      <c r="K34" t="str">
        <f t="shared" si="1"/>
        <v>タイ（106）</v>
      </c>
      <c r="L34" t="s">
        <v>171</v>
      </c>
      <c r="M34" s="8" t="s">
        <v>172</v>
      </c>
      <c r="O34" t="s">
        <v>7552</v>
      </c>
    </row>
    <row r="35" spans="1:15">
      <c r="A35" s="7" t="s">
        <v>173</v>
      </c>
      <c r="B35" s="7" t="s">
        <v>8</v>
      </c>
      <c r="C35" s="7" t="s">
        <v>174</v>
      </c>
      <c r="D35" s="7" t="s">
        <v>9</v>
      </c>
      <c r="E35" s="7" t="s">
        <v>175</v>
      </c>
      <c r="G35">
        <v>33</v>
      </c>
      <c r="H35" t="str">
        <f t="shared" si="0"/>
        <v>北海道伊達市</v>
      </c>
      <c r="I35" t="s">
        <v>173</v>
      </c>
      <c r="K35" t="str">
        <f t="shared" si="1"/>
        <v>マレーシア（107）</v>
      </c>
      <c r="L35" t="s">
        <v>176</v>
      </c>
      <c r="M35" s="8" t="s">
        <v>177</v>
      </c>
      <c r="O35" t="s">
        <v>7553</v>
      </c>
    </row>
    <row r="36" spans="1:15">
      <c r="A36" s="7" t="s">
        <v>178</v>
      </c>
      <c r="B36" s="7" t="s">
        <v>8</v>
      </c>
      <c r="C36" s="7" t="s">
        <v>179</v>
      </c>
      <c r="D36" s="7" t="s">
        <v>9</v>
      </c>
      <c r="E36" s="7" t="s">
        <v>180</v>
      </c>
      <c r="G36">
        <v>34</v>
      </c>
      <c r="H36" t="str">
        <f t="shared" si="0"/>
        <v>北海道北広島市</v>
      </c>
      <c r="I36" t="s">
        <v>178</v>
      </c>
      <c r="K36" t="str">
        <f t="shared" si="1"/>
        <v>インドネシア（108）</v>
      </c>
      <c r="L36" t="s">
        <v>181</v>
      </c>
      <c r="M36" s="8" t="s">
        <v>182</v>
      </c>
      <c r="O36" t="s">
        <v>7554</v>
      </c>
    </row>
    <row r="37" spans="1:15">
      <c r="A37" s="7" t="s">
        <v>183</v>
      </c>
      <c r="B37" s="7" t="s">
        <v>8</v>
      </c>
      <c r="C37" s="7" t="s">
        <v>184</v>
      </c>
      <c r="D37" s="7" t="s">
        <v>9</v>
      </c>
      <c r="E37" s="7" t="s">
        <v>185</v>
      </c>
      <c r="G37">
        <v>35</v>
      </c>
      <c r="H37" t="str">
        <f t="shared" si="0"/>
        <v>北海道石狩市</v>
      </c>
      <c r="I37" t="s">
        <v>183</v>
      </c>
      <c r="K37" t="str">
        <f t="shared" si="1"/>
        <v>ベトナム（109）</v>
      </c>
      <c r="L37" t="s">
        <v>186</v>
      </c>
      <c r="M37" s="8" t="s">
        <v>187</v>
      </c>
      <c r="O37" t="s">
        <v>7555</v>
      </c>
    </row>
    <row r="38" spans="1:15">
      <c r="A38" s="7" t="s">
        <v>188</v>
      </c>
      <c r="B38" s="7" t="s">
        <v>8</v>
      </c>
      <c r="C38" s="7" t="s">
        <v>189</v>
      </c>
      <c r="D38" s="7" t="s">
        <v>9</v>
      </c>
      <c r="E38" s="7" t="s">
        <v>190</v>
      </c>
      <c r="G38">
        <v>36</v>
      </c>
      <c r="H38" t="str">
        <f t="shared" si="0"/>
        <v>北海道北斗市</v>
      </c>
      <c r="I38" t="s">
        <v>188</v>
      </c>
      <c r="K38" t="str">
        <f t="shared" si="1"/>
        <v>インド（110）</v>
      </c>
      <c r="L38" t="s">
        <v>191</v>
      </c>
      <c r="M38" s="8" t="s">
        <v>192</v>
      </c>
      <c r="O38" t="s">
        <v>7556</v>
      </c>
    </row>
    <row r="39" spans="1:15">
      <c r="A39" s="7" t="s">
        <v>193</v>
      </c>
      <c r="B39" s="7" t="s">
        <v>8</v>
      </c>
      <c r="C39" s="7" t="s">
        <v>194</v>
      </c>
      <c r="D39" s="7" t="s">
        <v>9</v>
      </c>
      <c r="E39" s="7" t="s">
        <v>195</v>
      </c>
      <c r="G39">
        <v>37</v>
      </c>
      <c r="H39" t="str">
        <f t="shared" si="0"/>
        <v>北海道当別町</v>
      </c>
      <c r="I39" t="s">
        <v>193</v>
      </c>
      <c r="K39" t="str">
        <f t="shared" si="1"/>
        <v>バングラデシュ（111）</v>
      </c>
      <c r="L39" t="s">
        <v>196</v>
      </c>
      <c r="M39" s="8" t="s">
        <v>197</v>
      </c>
      <c r="O39" t="s">
        <v>7557</v>
      </c>
    </row>
    <row r="40" spans="1:15">
      <c r="A40" s="7" t="s">
        <v>198</v>
      </c>
      <c r="B40" s="7" t="s">
        <v>8</v>
      </c>
      <c r="C40" s="7" t="s">
        <v>199</v>
      </c>
      <c r="D40" s="7" t="s">
        <v>9</v>
      </c>
      <c r="E40" s="7" t="s">
        <v>200</v>
      </c>
      <c r="G40">
        <v>38</v>
      </c>
      <c r="H40" t="str">
        <f t="shared" si="0"/>
        <v>北海道新篠津村</v>
      </c>
      <c r="I40" t="s">
        <v>198</v>
      </c>
      <c r="K40" t="str">
        <f t="shared" si="1"/>
        <v>イラン・イスラム（112）</v>
      </c>
      <c r="L40" t="s">
        <v>201</v>
      </c>
      <c r="M40" s="8" t="s">
        <v>202</v>
      </c>
      <c r="O40" t="s">
        <v>7558</v>
      </c>
    </row>
    <row r="41" spans="1:15">
      <c r="A41" s="7" t="s">
        <v>203</v>
      </c>
      <c r="B41" s="7" t="s">
        <v>8</v>
      </c>
      <c r="C41" s="7" t="s">
        <v>204</v>
      </c>
      <c r="D41" s="7" t="s">
        <v>9</v>
      </c>
      <c r="E41" s="7" t="s">
        <v>205</v>
      </c>
      <c r="G41">
        <v>39</v>
      </c>
      <c r="H41" t="str">
        <f t="shared" si="0"/>
        <v>北海道松前町</v>
      </c>
      <c r="I41" t="s">
        <v>203</v>
      </c>
      <c r="K41" t="str">
        <f t="shared" si="1"/>
        <v>スリランカ（113）</v>
      </c>
      <c r="L41" t="s">
        <v>206</v>
      </c>
      <c r="M41" s="8" t="s">
        <v>207</v>
      </c>
      <c r="O41" t="s">
        <v>7559</v>
      </c>
    </row>
    <row r="42" spans="1:15">
      <c r="A42" s="7" t="s">
        <v>208</v>
      </c>
      <c r="B42" s="7" t="s">
        <v>8</v>
      </c>
      <c r="C42" s="7" t="s">
        <v>209</v>
      </c>
      <c r="D42" s="7" t="s">
        <v>9</v>
      </c>
      <c r="E42" s="7" t="s">
        <v>210</v>
      </c>
      <c r="G42">
        <v>40</v>
      </c>
      <c r="H42" t="str">
        <f t="shared" si="0"/>
        <v>北海道福島町</v>
      </c>
      <c r="I42" t="s">
        <v>208</v>
      </c>
      <c r="K42" t="str">
        <f t="shared" si="1"/>
        <v>カンボジア（114）</v>
      </c>
      <c r="L42" t="s">
        <v>211</v>
      </c>
      <c r="M42" s="8" t="s">
        <v>212</v>
      </c>
    </row>
    <row r="43" spans="1:15">
      <c r="A43" s="7" t="s">
        <v>213</v>
      </c>
      <c r="B43" s="7" t="s">
        <v>8</v>
      </c>
      <c r="C43" s="7" t="s">
        <v>214</v>
      </c>
      <c r="D43" s="7" t="s">
        <v>9</v>
      </c>
      <c r="E43" s="7" t="s">
        <v>215</v>
      </c>
      <c r="G43">
        <v>41</v>
      </c>
      <c r="H43" t="str">
        <f t="shared" si="0"/>
        <v>北海道知内町</v>
      </c>
      <c r="I43" t="s">
        <v>213</v>
      </c>
      <c r="K43" t="str">
        <f t="shared" si="1"/>
        <v>パキスタン・イスラム（115）</v>
      </c>
      <c r="L43" t="s">
        <v>216</v>
      </c>
      <c r="M43" s="8" t="s">
        <v>217</v>
      </c>
      <c r="O43" t="s">
        <v>7560</v>
      </c>
    </row>
    <row r="44" spans="1:15">
      <c r="A44" s="7" t="s">
        <v>218</v>
      </c>
      <c r="B44" s="7" t="s">
        <v>8</v>
      </c>
      <c r="C44" s="7" t="s">
        <v>219</v>
      </c>
      <c r="D44" s="7" t="s">
        <v>9</v>
      </c>
      <c r="E44" s="7" t="s">
        <v>220</v>
      </c>
      <c r="G44">
        <v>42</v>
      </c>
      <c r="H44" t="str">
        <f t="shared" si="0"/>
        <v>北海道木古内町</v>
      </c>
      <c r="I44" t="s">
        <v>218</v>
      </c>
      <c r="K44" t="str">
        <f t="shared" si="1"/>
        <v>ミャンマー（116）</v>
      </c>
      <c r="L44" t="s">
        <v>221</v>
      </c>
      <c r="M44" s="8" t="s">
        <v>222</v>
      </c>
      <c r="O44" t="s">
        <v>7561</v>
      </c>
    </row>
    <row r="45" spans="1:15">
      <c r="A45" s="7" t="s">
        <v>223</v>
      </c>
      <c r="B45" s="7" t="s">
        <v>8</v>
      </c>
      <c r="C45" s="7" t="s">
        <v>224</v>
      </c>
      <c r="D45" s="7" t="s">
        <v>9</v>
      </c>
      <c r="E45" s="7" t="s">
        <v>225</v>
      </c>
      <c r="G45">
        <v>43</v>
      </c>
      <c r="H45" t="str">
        <f t="shared" si="0"/>
        <v>北海道七飯町</v>
      </c>
      <c r="I45" t="s">
        <v>223</v>
      </c>
      <c r="K45" t="str">
        <f t="shared" si="1"/>
        <v>シンガポール（117）</v>
      </c>
      <c r="L45" t="s">
        <v>226</v>
      </c>
      <c r="M45" s="8" t="s">
        <v>227</v>
      </c>
      <c r="O45" t="s">
        <v>7562</v>
      </c>
    </row>
    <row r="46" spans="1:15">
      <c r="A46" s="7" t="s">
        <v>228</v>
      </c>
      <c r="B46" s="7" t="s">
        <v>8</v>
      </c>
      <c r="C46" s="7" t="s">
        <v>229</v>
      </c>
      <c r="D46" s="7" t="s">
        <v>9</v>
      </c>
      <c r="E46" s="7" t="s">
        <v>230</v>
      </c>
      <c r="G46">
        <v>44</v>
      </c>
      <c r="H46" t="str">
        <f t="shared" si="0"/>
        <v>北海道鹿部町</v>
      </c>
      <c r="I46" t="s">
        <v>228</v>
      </c>
      <c r="K46" t="str">
        <f t="shared" si="1"/>
        <v>ネパール（118）</v>
      </c>
      <c r="L46" t="s">
        <v>231</v>
      </c>
      <c r="M46" s="8" t="s">
        <v>232</v>
      </c>
      <c r="O46" t="s">
        <v>7563</v>
      </c>
    </row>
    <row r="47" spans="1:15">
      <c r="A47" s="7" t="s">
        <v>233</v>
      </c>
      <c r="B47" s="7" t="s">
        <v>8</v>
      </c>
      <c r="C47" s="7" t="s">
        <v>234</v>
      </c>
      <c r="D47" s="7" t="s">
        <v>9</v>
      </c>
      <c r="E47" s="7" t="s">
        <v>235</v>
      </c>
      <c r="G47">
        <v>45</v>
      </c>
      <c r="H47" t="str">
        <f t="shared" si="0"/>
        <v>北海道森町</v>
      </c>
      <c r="I47" t="s">
        <v>233</v>
      </c>
      <c r="K47" t="str">
        <f t="shared" si="1"/>
        <v>トルコ（119）</v>
      </c>
      <c r="L47" t="s">
        <v>236</v>
      </c>
      <c r="M47" s="8" t="s">
        <v>237</v>
      </c>
      <c r="O47" t="s">
        <v>7564</v>
      </c>
    </row>
    <row r="48" spans="1:15">
      <c r="A48" s="7" t="s">
        <v>238</v>
      </c>
      <c r="B48" s="7" t="s">
        <v>8</v>
      </c>
      <c r="C48" s="7" t="s">
        <v>239</v>
      </c>
      <c r="D48" s="7" t="s">
        <v>9</v>
      </c>
      <c r="E48" s="7" t="s">
        <v>240</v>
      </c>
      <c r="G48">
        <v>46</v>
      </c>
      <c r="H48" t="str">
        <f t="shared" si="0"/>
        <v>北海道八雲町</v>
      </c>
      <c r="I48" t="s">
        <v>238</v>
      </c>
      <c r="K48" t="str">
        <f t="shared" si="1"/>
        <v>モンゴル（120）</v>
      </c>
      <c r="L48" t="s">
        <v>241</v>
      </c>
      <c r="M48" s="8" t="s">
        <v>242</v>
      </c>
    </row>
    <row r="49" spans="1:15">
      <c r="A49" s="7" t="s">
        <v>243</v>
      </c>
      <c r="B49" s="7" t="s">
        <v>8</v>
      </c>
      <c r="C49" s="7" t="s">
        <v>244</v>
      </c>
      <c r="D49" s="7" t="s">
        <v>9</v>
      </c>
      <c r="E49" s="7" t="s">
        <v>245</v>
      </c>
      <c r="G49">
        <v>47</v>
      </c>
      <c r="H49" t="str">
        <f t="shared" si="0"/>
        <v>北海道長万部町</v>
      </c>
      <c r="I49" t="s">
        <v>243</v>
      </c>
      <c r="K49" t="str">
        <f t="shared" si="1"/>
        <v>ラオス（121）</v>
      </c>
      <c r="L49" t="s">
        <v>246</v>
      </c>
      <c r="M49" s="8" t="s">
        <v>247</v>
      </c>
      <c r="O49" t="s">
        <v>7565</v>
      </c>
    </row>
    <row r="50" spans="1:15">
      <c r="A50" s="7" t="s">
        <v>248</v>
      </c>
      <c r="B50" s="7" t="s">
        <v>8</v>
      </c>
      <c r="C50" s="7" t="s">
        <v>249</v>
      </c>
      <c r="D50" s="7" t="s">
        <v>9</v>
      </c>
      <c r="E50" s="7" t="s">
        <v>250</v>
      </c>
      <c r="G50">
        <v>48</v>
      </c>
      <c r="H50" t="str">
        <f t="shared" si="0"/>
        <v>北海道江差町</v>
      </c>
      <c r="I50" t="s">
        <v>248</v>
      </c>
      <c r="K50" t="str">
        <f t="shared" si="1"/>
        <v>イスラエル（122）</v>
      </c>
      <c r="L50" t="s">
        <v>251</v>
      </c>
      <c r="M50" s="8" t="s">
        <v>252</v>
      </c>
      <c r="O50" t="s">
        <v>7566</v>
      </c>
    </row>
    <row r="51" spans="1:15">
      <c r="A51" s="7" t="s">
        <v>253</v>
      </c>
      <c r="B51" s="7" t="s">
        <v>8</v>
      </c>
      <c r="C51" s="7" t="s">
        <v>254</v>
      </c>
      <c r="D51" s="7" t="s">
        <v>9</v>
      </c>
      <c r="E51" s="7" t="s">
        <v>255</v>
      </c>
      <c r="G51">
        <v>49</v>
      </c>
      <c r="H51" t="str">
        <f t="shared" si="0"/>
        <v>北海道上ノ国町</v>
      </c>
      <c r="I51" t="s">
        <v>253</v>
      </c>
      <c r="K51" t="str">
        <f t="shared" si="1"/>
        <v>サウジアラビア（123）</v>
      </c>
      <c r="L51" t="s">
        <v>256</v>
      </c>
      <c r="M51" s="8" t="s">
        <v>257</v>
      </c>
      <c r="O51" t="s">
        <v>7567</v>
      </c>
    </row>
    <row r="52" spans="1:15">
      <c r="A52" s="7" t="s">
        <v>258</v>
      </c>
      <c r="B52" s="7" t="s">
        <v>8</v>
      </c>
      <c r="C52" s="7" t="s">
        <v>259</v>
      </c>
      <c r="D52" s="7" t="s">
        <v>9</v>
      </c>
      <c r="E52" s="7" t="s">
        <v>260</v>
      </c>
      <c r="G52">
        <v>50</v>
      </c>
      <c r="H52" t="str">
        <f t="shared" si="0"/>
        <v>北海道厚沢部町</v>
      </c>
      <c r="I52" t="s">
        <v>258</v>
      </c>
      <c r="K52" t="str">
        <f t="shared" si="1"/>
        <v>シリア・アラブ（124）</v>
      </c>
      <c r="L52" t="s">
        <v>261</v>
      </c>
      <c r="M52" s="8" t="s">
        <v>262</v>
      </c>
      <c r="O52" t="s">
        <v>7568</v>
      </c>
    </row>
    <row r="53" spans="1:15">
      <c r="A53" s="7" t="s">
        <v>263</v>
      </c>
      <c r="B53" s="7" t="s">
        <v>8</v>
      </c>
      <c r="C53" s="7" t="s">
        <v>264</v>
      </c>
      <c r="D53" s="7" t="s">
        <v>9</v>
      </c>
      <c r="E53" s="7" t="s">
        <v>265</v>
      </c>
      <c r="G53">
        <v>51</v>
      </c>
      <c r="H53" t="str">
        <f t="shared" si="0"/>
        <v>北海道乙部町</v>
      </c>
      <c r="I53" t="s">
        <v>263</v>
      </c>
      <c r="K53" t="str">
        <f t="shared" si="1"/>
        <v>ブルネイ・ダルサラーム（125）</v>
      </c>
      <c r="L53" t="s">
        <v>266</v>
      </c>
      <c r="M53" s="8" t="s">
        <v>267</v>
      </c>
      <c r="O53" t="s">
        <v>7569</v>
      </c>
    </row>
    <row r="54" spans="1:15">
      <c r="A54" s="7" t="s">
        <v>268</v>
      </c>
      <c r="B54" s="7" t="s">
        <v>8</v>
      </c>
      <c r="C54" s="7" t="s">
        <v>269</v>
      </c>
      <c r="D54" s="7" t="s">
        <v>9</v>
      </c>
      <c r="E54" s="7" t="s">
        <v>270</v>
      </c>
      <c r="G54">
        <v>52</v>
      </c>
      <c r="H54" t="str">
        <f t="shared" si="0"/>
        <v>北海道奥尻町</v>
      </c>
      <c r="I54" t="s">
        <v>268</v>
      </c>
      <c r="K54" t="str">
        <f t="shared" si="1"/>
        <v>ヨルダン・ハシミテ（126）</v>
      </c>
      <c r="L54" t="s">
        <v>271</v>
      </c>
      <c r="M54" s="8" t="s">
        <v>272</v>
      </c>
      <c r="O54" t="s">
        <v>7570</v>
      </c>
    </row>
    <row r="55" spans="1:15">
      <c r="A55" s="7" t="s">
        <v>273</v>
      </c>
      <c r="B55" s="7" t="s">
        <v>8</v>
      </c>
      <c r="C55" s="7" t="s">
        <v>274</v>
      </c>
      <c r="D55" s="7" t="s">
        <v>9</v>
      </c>
      <c r="E55" s="7" t="s">
        <v>275</v>
      </c>
      <c r="G55">
        <v>53</v>
      </c>
      <c r="H55" t="str">
        <f t="shared" si="0"/>
        <v>北海道今金町</v>
      </c>
      <c r="I55" t="s">
        <v>273</v>
      </c>
      <c r="K55" t="str">
        <f t="shared" si="1"/>
        <v>アフガニスタン（127）</v>
      </c>
      <c r="L55" t="s">
        <v>276</v>
      </c>
      <c r="M55" s="8" t="s">
        <v>277</v>
      </c>
      <c r="O55" t="s">
        <v>7571</v>
      </c>
    </row>
    <row r="56" spans="1:15">
      <c r="A56" s="7" t="s">
        <v>278</v>
      </c>
      <c r="B56" s="7" t="s">
        <v>8</v>
      </c>
      <c r="C56" s="7" t="s">
        <v>279</v>
      </c>
      <c r="D56" s="7" t="s">
        <v>9</v>
      </c>
      <c r="E56" s="7" t="s">
        <v>280</v>
      </c>
      <c r="G56">
        <v>54</v>
      </c>
      <c r="H56" t="str">
        <f t="shared" si="0"/>
        <v>北海道せたな町</v>
      </c>
      <c r="I56" t="s">
        <v>278</v>
      </c>
      <c r="K56" t="str">
        <f t="shared" si="1"/>
        <v>ブータン（128）</v>
      </c>
      <c r="L56" t="s">
        <v>281</v>
      </c>
      <c r="M56" s="8" t="s">
        <v>282</v>
      </c>
      <c r="O56" t="s">
        <v>7572</v>
      </c>
    </row>
    <row r="57" spans="1:15">
      <c r="A57" s="7" t="s">
        <v>283</v>
      </c>
      <c r="B57" s="7" t="s">
        <v>8</v>
      </c>
      <c r="C57" s="7" t="s">
        <v>284</v>
      </c>
      <c r="D57" s="7" t="s">
        <v>9</v>
      </c>
      <c r="E57" s="7" t="s">
        <v>285</v>
      </c>
      <c r="G57">
        <v>55</v>
      </c>
      <c r="H57" t="str">
        <f t="shared" si="0"/>
        <v>北海道島牧村</v>
      </c>
      <c r="I57" t="s">
        <v>283</v>
      </c>
      <c r="K57" t="str">
        <f t="shared" si="1"/>
        <v>その他（アジア州）（190）</v>
      </c>
      <c r="L57" t="s">
        <v>286</v>
      </c>
      <c r="M57" s="8" t="s">
        <v>287</v>
      </c>
      <c r="O57" t="s">
        <v>7573</v>
      </c>
    </row>
    <row r="58" spans="1:15">
      <c r="A58" s="7" t="s">
        <v>288</v>
      </c>
      <c r="B58" s="7" t="s">
        <v>8</v>
      </c>
      <c r="C58" s="7" t="s">
        <v>289</v>
      </c>
      <c r="D58" s="7" t="s">
        <v>9</v>
      </c>
      <c r="E58" s="7" t="s">
        <v>290</v>
      </c>
      <c r="G58">
        <v>56</v>
      </c>
      <c r="H58" t="str">
        <f t="shared" si="0"/>
        <v>北海道寿都町</v>
      </c>
      <c r="I58" t="s">
        <v>288</v>
      </c>
      <c r="K58" t="str">
        <f t="shared" si="1"/>
        <v>オーストラリア（201）</v>
      </c>
      <c r="L58" t="s">
        <v>291</v>
      </c>
      <c r="M58" s="8" t="s">
        <v>292</v>
      </c>
      <c r="O58" t="s">
        <v>7574</v>
      </c>
    </row>
    <row r="59" spans="1:15">
      <c r="A59" s="7" t="s">
        <v>293</v>
      </c>
      <c r="B59" s="7" t="s">
        <v>8</v>
      </c>
      <c r="C59" s="7" t="s">
        <v>294</v>
      </c>
      <c r="D59" s="7" t="s">
        <v>9</v>
      </c>
      <c r="E59" s="7" t="s">
        <v>295</v>
      </c>
      <c r="G59">
        <v>57</v>
      </c>
      <c r="H59" t="str">
        <f t="shared" si="0"/>
        <v>北海道黒松内町</v>
      </c>
      <c r="I59" t="s">
        <v>293</v>
      </c>
      <c r="K59" t="str">
        <f t="shared" si="1"/>
        <v>ニュージーランド（202）</v>
      </c>
      <c r="L59" t="s">
        <v>296</v>
      </c>
      <c r="M59" s="8" t="s">
        <v>297</v>
      </c>
    </row>
    <row r="60" spans="1:15">
      <c r="A60" s="7" t="s">
        <v>298</v>
      </c>
      <c r="B60" s="7" t="s">
        <v>8</v>
      </c>
      <c r="C60" s="7" t="s">
        <v>299</v>
      </c>
      <c r="D60" s="7" t="s">
        <v>9</v>
      </c>
      <c r="E60" s="7" t="s">
        <v>300</v>
      </c>
      <c r="G60">
        <v>58</v>
      </c>
      <c r="H60" t="str">
        <f t="shared" si="0"/>
        <v>北海道蘭越町</v>
      </c>
      <c r="I60" t="s">
        <v>298</v>
      </c>
      <c r="K60" t="str">
        <f t="shared" si="1"/>
        <v>フィジー（203）</v>
      </c>
      <c r="L60" t="s">
        <v>301</v>
      </c>
      <c r="M60" s="8" t="s">
        <v>302</v>
      </c>
      <c r="O60" t="s">
        <v>7575</v>
      </c>
    </row>
    <row r="61" spans="1:15">
      <c r="A61" s="7" t="s">
        <v>303</v>
      </c>
      <c r="B61" s="7" t="s">
        <v>8</v>
      </c>
      <c r="C61" s="7" t="s">
        <v>304</v>
      </c>
      <c r="D61" s="7" t="s">
        <v>9</v>
      </c>
      <c r="E61" s="7" t="s">
        <v>305</v>
      </c>
      <c r="G61">
        <v>59</v>
      </c>
      <c r="H61" t="str">
        <f t="shared" si="0"/>
        <v>北海道ニセコ町</v>
      </c>
      <c r="I61" t="s">
        <v>303</v>
      </c>
      <c r="K61" t="str">
        <f t="shared" si="1"/>
        <v>パプアニューギニア（204）</v>
      </c>
      <c r="L61" t="s">
        <v>306</v>
      </c>
      <c r="M61" s="8" t="s">
        <v>307</v>
      </c>
      <c r="O61" t="s">
        <v>7576</v>
      </c>
    </row>
    <row r="62" spans="1:15">
      <c r="A62" s="7" t="s">
        <v>308</v>
      </c>
      <c r="B62" s="7" t="s">
        <v>8</v>
      </c>
      <c r="C62" s="7" t="s">
        <v>309</v>
      </c>
      <c r="D62" s="7" t="s">
        <v>9</v>
      </c>
      <c r="E62" s="7" t="s">
        <v>310</v>
      </c>
      <c r="G62">
        <v>60</v>
      </c>
      <c r="H62" t="str">
        <f t="shared" si="0"/>
        <v>北海道真狩村</v>
      </c>
      <c r="I62" t="s">
        <v>308</v>
      </c>
      <c r="K62" t="str">
        <f t="shared" si="1"/>
        <v>ミクロネシア連邦（205）</v>
      </c>
      <c r="L62" t="s">
        <v>311</v>
      </c>
      <c r="M62" s="8" t="s">
        <v>312</v>
      </c>
      <c r="O62" t="s">
        <v>7577</v>
      </c>
    </row>
    <row r="63" spans="1:15">
      <c r="A63" s="7" t="s">
        <v>313</v>
      </c>
      <c r="B63" s="7" t="s">
        <v>8</v>
      </c>
      <c r="C63" s="7" t="s">
        <v>314</v>
      </c>
      <c r="D63" s="7" t="s">
        <v>9</v>
      </c>
      <c r="E63" s="7" t="s">
        <v>315</v>
      </c>
      <c r="G63">
        <v>61</v>
      </c>
      <c r="H63" t="str">
        <f t="shared" si="0"/>
        <v>北海道留寿都村</v>
      </c>
      <c r="I63" t="s">
        <v>313</v>
      </c>
      <c r="K63" t="str">
        <f t="shared" si="1"/>
        <v>キリバス（206）</v>
      </c>
      <c r="L63" t="s">
        <v>316</v>
      </c>
      <c r="M63" s="8" t="s">
        <v>317</v>
      </c>
      <c r="O63" t="s">
        <v>7578</v>
      </c>
    </row>
    <row r="64" spans="1:15">
      <c r="A64" s="7" t="s">
        <v>318</v>
      </c>
      <c r="B64" s="7" t="s">
        <v>8</v>
      </c>
      <c r="C64" s="7" t="s">
        <v>319</v>
      </c>
      <c r="D64" s="7" t="s">
        <v>9</v>
      </c>
      <c r="E64" s="7" t="s">
        <v>320</v>
      </c>
      <c r="G64">
        <v>62</v>
      </c>
      <c r="H64" t="str">
        <f t="shared" si="0"/>
        <v>北海道喜茂別町</v>
      </c>
      <c r="I64" t="s">
        <v>318</v>
      </c>
      <c r="K64" t="str">
        <f t="shared" si="1"/>
        <v>ソロモン諸島（207）</v>
      </c>
      <c r="L64" t="s">
        <v>321</v>
      </c>
      <c r="M64" s="8" t="s">
        <v>322</v>
      </c>
      <c r="O64" t="s">
        <v>7579</v>
      </c>
    </row>
    <row r="65" spans="1:15">
      <c r="A65" s="7" t="s">
        <v>323</v>
      </c>
      <c r="B65" s="7" t="s">
        <v>8</v>
      </c>
      <c r="C65" s="7" t="s">
        <v>324</v>
      </c>
      <c r="D65" s="7" t="s">
        <v>9</v>
      </c>
      <c r="E65" s="7" t="s">
        <v>325</v>
      </c>
      <c r="G65">
        <v>63</v>
      </c>
      <c r="H65" t="str">
        <f t="shared" si="0"/>
        <v>北海道京極町</v>
      </c>
      <c r="I65" t="s">
        <v>323</v>
      </c>
      <c r="K65" t="str">
        <f t="shared" si="1"/>
        <v>その他（大洋州）（290）</v>
      </c>
      <c r="L65" t="s">
        <v>326</v>
      </c>
      <c r="M65" s="8" t="s">
        <v>327</v>
      </c>
      <c r="O65" t="s">
        <v>7580</v>
      </c>
    </row>
    <row r="66" spans="1:15">
      <c r="A66" s="7" t="s">
        <v>328</v>
      </c>
      <c r="B66" s="7" t="s">
        <v>8</v>
      </c>
      <c r="C66" s="7" t="s">
        <v>329</v>
      </c>
      <c r="D66" s="7" t="s">
        <v>9</v>
      </c>
      <c r="E66" s="7" t="s">
        <v>330</v>
      </c>
      <c r="G66">
        <v>64</v>
      </c>
      <c r="H66" t="str">
        <f t="shared" si="0"/>
        <v>北海道倶知安町</v>
      </c>
      <c r="I66" t="s">
        <v>328</v>
      </c>
      <c r="K66" t="str">
        <f t="shared" si="1"/>
        <v>エジプト・アラブ（301）</v>
      </c>
      <c r="L66" t="s">
        <v>331</v>
      </c>
      <c r="M66" s="8" t="s">
        <v>332</v>
      </c>
    </row>
    <row r="67" spans="1:15">
      <c r="A67" s="7" t="s">
        <v>333</v>
      </c>
      <c r="B67" s="7" t="s">
        <v>8</v>
      </c>
      <c r="C67" s="7" t="s">
        <v>334</v>
      </c>
      <c r="D67" s="7" t="s">
        <v>9</v>
      </c>
      <c r="E67" s="7" t="s">
        <v>335</v>
      </c>
      <c r="G67">
        <v>65</v>
      </c>
      <c r="H67" t="str">
        <f t="shared" si="0"/>
        <v>北海道共和町</v>
      </c>
      <c r="I67" t="s">
        <v>333</v>
      </c>
      <c r="K67" t="str">
        <f t="shared" si="1"/>
        <v>ケニア（302）</v>
      </c>
      <c r="L67" t="s">
        <v>336</v>
      </c>
      <c r="M67" s="8" t="s">
        <v>337</v>
      </c>
      <c r="O67" t="s">
        <v>7581</v>
      </c>
    </row>
    <row r="68" spans="1:15">
      <c r="A68" s="7" t="s">
        <v>338</v>
      </c>
      <c r="B68" s="7" t="s">
        <v>8</v>
      </c>
      <c r="C68" s="7" t="s">
        <v>339</v>
      </c>
      <c r="D68" s="7" t="s">
        <v>9</v>
      </c>
      <c r="E68" s="7" t="s">
        <v>340</v>
      </c>
      <c r="G68">
        <v>66</v>
      </c>
      <c r="H68" t="str">
        <f t="shared" ref="H68:H131" si="2">B68&amp;C68</f>
        <v>北海道岩内町</v>
      </c>
      <c r="I68" t="s">
        <v>338</v>
      </c>
      <c r="K68" t="str">
        <f t="shared" si="1"/>
        <v>ガーナ（303）</v>
      </c>
      <c r="L68" t="s">
        <v>341</v>
      </c>
      <c r="M68" s="8" t="s">
        <v>342</v>
      </c>
      <c r="O68" t="s">
        <v>7582</v>
      </c>
    </row>
    <row r="69" spans="1:15">
      <c r="A69" s="7" t="s">
        <v>343</v>
      </c>
      <c r="B69" s="7" t="s">
        <v>8</v>
      </c>
      <c r="C69" s="7" t="s">
        <v>344</v>
      </c>
      <c r="D69" s="7" t="s">
        <v>9</v>
      </c>
      <c r="E69" s="7" t="s">
        <v>345</v>
      </c>
      <c r="G69">
        <v>67</v>
      </c>
      <c r="H69" t="str">
        <f t="shared" si="2"/>
        <v>北海道泊村</v>
      </c>
      <c r="I69" t="s">
        <v>343</v>
      </c>
      <c r="K69" t="str">
        <f t="shared" si="1"/>
        <v>タンザニア（304）</v>
      </c>
      <c r="L69" t="s">
        <v>346</v>
      </c>
      <c r="M69" s="8" t="s">
        <v>347</v>
      </c>
    </row>
    <row r="70" spans="1:15">
      <c r="A70" s="7" t="s">
        <v>348</v>
      </c>
      <c r="B70" s="7" t="s">
        <v>8</v>
      </c>
      <c r="C70" s="7" t="s">
        <v>349</v>
      </c>
      <c r="D70" s="7" t="s">
        <v>9</v>
      </c>
      <c r="E70" s="7" t="s">
        <v>350</v>
      </c>
      <c r="G70">
        <v>68</v>
      </c>
      <c r="H70" t="str">
        <f t="shared" si="2"/>
        <v>北海道神恵内村</v>
      </c>
      <c r="I70" t="s">
        <v>348</v>
      </c>
      <c r="K70" t="str">
        <f t="shared" si="1"/>
        <v>南アフリカ（305）</v>
      </c>
      <c r="L70" t="s">
        <v>351</v>
      </c>
      <c r="M70" s="8" t="s">
        <v>352</v>
      </c>
      <c r="O70" t="s">
        <v>7583</v>
      </c>
    </row>
    <row r="71" spans="1:15">
      <c r="A71" s="7" t="s">
        <v>353</v>
      </c>
      <c r="B71" s="7" t="s">
        <v>8</v>
      </c>
      <c r="C71" s="7" t="s">
        <v>354</v>
      </c>
      <c r="D71" s="7" t="s">
        <v>9</v>
      </c>
      <c r="E71" s="7" t="s">
        <v>355</v>
      </c>
      <c r="G71">
        <v>69</v>
      </c>
      <c r="H71" t="str">
        <f t="shared" si="2"/>
        <v>北海道積丹町</v>
      </c>
      <c r="I71" t="s">
        <v>353</v>
      </c>
      <c r="K71" t="str">
        <f t="shared" si="1"/>
        <v>モロッコ（306）</v>
      </c>
      <c r="L71" t="s">
        <v>356</v>
      </c>
      <c r="M71" s="8" t="s">
        <v>357</v>
      </c>
      <c r="O71" t="s">
        <v>7584</v>
      </c>
    </row>
    <row r="72" spans="1:15">
      <c r="A72" s="7" t="s">
        <v>358</v>
      </c>
      <c r="B72" s="7" t="s">
        <v>8</v>
      </c>
      <c r="C72" s="7" t="s">
        <v>359</v>
      </c>
      <c r="D72" s="7" t="s">
        <v>9</v>
      </c>
      <c r="E72" s="7" t="s">
        <v>360</v>
      </c>
      <c r="G72">
        <v>70</v>
      </c>
      <c r="H72" t="str">
        <f t="shared" si="2"/>
        <v>北海道古平町</v>
      </c>
      <c r="I72" t="s">
        <v>358</v>
      </c>
      <c r="K72" t="str">
        <f t="shared" si="1"/>
        <v>チュニジア（307）</v>
      </c>
      <c r="L72" t="s">
        <v>361</v>
      </c>
      <c r="M72" s="8" t="s">
        <v>362</v>
      </c>
      <c r="O72" t="s">
        <v>7585</v>
      </c>
    </row>
    <row r="73" spans="1:15">
      <c r="A73" s="7" t="s">
        <v>363</v>
      </c>
      <c r="B73" s="7" t="s">
        <v>8</v>
      </c>
      <c r="C73" s="7" t="s">
        <v>364</v>
      </c>
      <c r="D73" s="7" t="s">
        <v>9</v>
      </c>
      <c r="E73" s="7" t="s">
        <v>365</v>
      </c>
      <c r="G73">
        <v>71</v>
      </c>
      <c r="H73" t="str">
        <f t="shared" si="2"/>
        <v>北海道仁木町</v>
      </c>
      <c r="I73" t="s">
        <v>363</v>
      </c>
      <c r="K73" t="str">
        <f t="shared" si="1"/>
        <v>ナイジェリア（308）</v>
      </c>
      <c r="L73" t="s">
        <v>366</v>
      </c>
      <c r="M73" s="8" t="s">
        <v>367</v>
      </c>
      <c r="O73" t="s">
        <v>7586</v>
      </c>
    </row>
    <row r="74" spans="1:15">
      <c r="A74" s="7" t="s">
        <v>368</v>
      </c>
      <c r="B74" s="7" t="s">
        <v>8</v>
      </c>
      <c r="C74" s="7" t="s">
        <v>369</v>
      </c>
      <c r="D74" s="7" t="s">
        <v>9</v>
      </c>
      <c r="E74" s="7" t="s">
        <v>370</v>
      </c>
      <c r="G74">
        <v>72</v>
      </c>
      <c r="H74" t="str">
        <f t="shared" si="2"/>
        <v>北海道余市町</v>
      </c>
      <c r="I74" t="s">
        <v>368</v>
      </c>
      <c r="K74" t="str">
        <f t="shared" si="1"/>
        <v>エチオピア（309）</v>
      </c>
      <c r="L74" t="s">
        <v>371</v>
      </c>
      <c r="M74" s="8" t="s">
        <v>372</v>
      </c>
      <c r="O74" t="s">
        <v>7587</v>
      </c>
    </row>
    <row r="75" spans="1:15">
      <c r="A75" s="7" t="s">
        <v>373</v>
      </c>
      <c r="B75" s="7" t="s">
        <v>8</v>
      </c>
      <c r="C75" s="7" t="s">
        <v>374</v>
      </c>
      <c r="D75" s="7" t="s">
        <v>9</v>
      </c>
      <c r="E75" s="7" t="s">
        <v>375</v>
      </c>
      <c r="G75">
        <v>73</v>
      </c>
      <c r="H75" t="str">
        <f t="shared" si="2"/>
        <v>北海道赤井川村</v>
      </c>
      <c r="I75" t="s">
        <v>373</v>
      </c>
      <c r="K75" t="str">
        <f t="shared" si="1"/>
        <v>コートジボワール（310）</v>
      </c>
      <c r="L75" t="s">
        <v>376</v>
      </c>
      <c r="M75" s="8" t="s">
        <v>377</v>
      </c>
      <c r="O75" t="s">
        <v>7588</v>
      </c>
    </row>
    <row r="76" spans="1:15">
      <c r="A76" s="7" t="s">
        <v>378</v>
      </c>
      <c r="B76" s="7" t="s">
        <v>8</v>
      </c>
      <c r="C76" s="7" t="s">
        <v>379</v>
      </c>
      <c r="D76" s="7" t="s">
        <v>9</v>
      </c>
      <c r="E76" s="7" t="s">
        <v>380</v>
      </c>
      <c r="G76">
        <v>74</v>
      </c>
      <c r="H76" t="str">
        <f t="shared" si="2"/>
        <v>北海道南幌町</v>
      </c>
      <c r="I76" t="s">
        <v>378</v>
      </c>
      <c r="K76" t="str">
        <f t="shared" si="1"/>
        <v>ウガンダ（311）</v>
      </c>
      <c r="L76" t="s">
        <v>381</v>
      </c>
      <c r="M76" s="8" t="s">
        <v>382</v>
      </c>
    </row>
    <row r="77" spans="1:15">
      <c r="A77" s="7" t="s">
        <v>383</v>
      </c>
      <c r="B77" s="7" t="s">
        <v>8</v>
      </c>
      <c r="C77" s="7" t="s">
        <v>384</v>
      </c>
      <c r="D77" s="7" t="s">
        <v>9</v>
      </c>
      <c r="E77" s="7" t="s">
        <v>385</v>
      </c>
      <c r="G77">
        <v>75</v>
      </c>
      <c r="H77" t="str">
        <f t="shared" si="2"/>
        <v>北海道奈井江町</v>
      </c>
      <c r="I77" t="s">
        <v>383</v>
      </c>
      <c r="K77" t="str">
        <f t="shared" si="1"/>
        <v>アルジェリア（312）</v>
      </c>
      <c r="L77" t="s">
        <v>386</v>
      </c>
      <c r="M77" s="8" t="s">
        <v>387</v>
      </c>
      <c r="O77" t="s">
        <v>7589</v>
      </c>
    </row>
    <row r="78" spans="1:15">
      <c r="A78" s="7" t="s">
        <v>388</v>
      </c>
      <c r="B78" s="7" t="s">
        <v>8</v>
      </c>
      <c r="C78" s="7" t="s">
        <v>389</v>
      </c>
      <c r="D78" s="7" t="s">
        <v>9</v>
      </c>
      <c r="E78" s="7" t="s">
        <v>390</v>
      </c>
      <c r="G78">
        <v>76</v>
      </c>
      <c r="H78" t="str">
        <f t="shared" si="2"/>
        <v>北海道上砂川町</v>
      </c>
      <c r="I78" t="s">
        <v>388</v>
      </c>
      <c r="K78" t="str">
        <f t="shared" si="1"/>
        <v>ザンビア（313）</v>
      </c>
      <c r="L78" t="s">
        <v>391</v>
      </c>
      <c r="M78" s="8" t="s">
        <v>392</v>
      </c>
      <c r="O78" t="s">
        <v>7590</v>
      </c>
    </row>
    <row r="79" spans="1:15">
      <c r="A79" s="7" t="s">
        <v>393</v>
      </c>
      <c r="B79" s="7" t="s">
        <v>8</v>
      </c>
      <c r="C79" s="7" t="s">
        <v>394</v>
      </c>
      <c r="D79" s="7" t="s">
        <v>9</v>
      </c>
      <c r="E79" s="7" t="s">
        <v>395</v>
      </c>
      <c r="G79">
        <v>77</v>
      </c>
      <c r="H79" t="str">
        <f t="shared" si="2"/>
        <v>北海道由仁町</v>
      </c>
      <c r="I79" t="s">
        <v>393</v>
      </c>
      <c r="K79" t="str">
        <f t="shared" si="1"/>
        <v>セネガル（314）</v>
      </c>
      <c r="L79" t="s">
        <v>396</v>
      </c>
      <c r="M79" s="8" t="s">
        <v>397</v>
      </c>
      <c r="O79" t="s">
        <v>7591</v>
      </c>
    </row>
    <row r="80" spans="1:15">
      <c r="A80" s="7" t="s">
        <v>398</v>
      </c>
      <c r="B80" s="7" t="s">
        <v>8</v>
      </c>
      <c r="C80" s="7" t="s">
        <v>399</v>
      </c>
      <c r="D80" s="7" t="s">
        <v>9</v>
      </c>
      <c r="E80" s="7" t="s">
        <v>400</v>
      </c>
      <c r="G80">
        <v>78</v>
      </c>
      <c r="H80" t="str">
        <f t="shared" si="2"/>
        <v>北海道長沼町</v>
      </c>
      <c r="I80" t="s">
        <v>398</v>
      </c>
      <c r="K80" t="str">
        <f t="shared" si="1"/>
        <v>マダガスカル（315）</v>
      </c>
      <c r="L80" t="s">
        <v>401</v>
      </c>
      <c r="M80" s="8" t="s">
        <v>402</v>
      </c>
      <c r="O80" t="s">
        <v>7586</v>
      </c>
    </row>
    <row r="81" spans="1:15">
      <c r="A81" s="7" t="s">
        <v>403</v>
      </c>
      <c r="B81" s="7" t="s">
        <v>8</v>
      </c>
      <c r="C81" s="7" t="s">
        <v>404</v>
      </c>
      <c r="D81" s="7" t="s">
        <v>9</v>
      </c>
      <c r="E81" s="7" t="s">
        <v>405</v>
      </c>
      <c r="G81">
        <v>79</v>
      </c>
      <c r="H81" t="str">
        <f t="shared" si="2"/>
        <v>北海道栗山町</v>
      </c>
      <c r="I81" t="s">
        <v>403</v>
      </c>
      <c r="K81" t="str">
        <f t="shared" si="1"/>
        <v>ジンバブエ（316）</v>
      </c>
      <c r="L81" t="s">
        <v>406</v>
      </c>
      <c r="M81" s="8" t="s">
        <v>407</v>
      </c>
      <c r="O81" t="s">
        <v>7587</v>
      </c>
    </row>
    <row r="82" spans="1:15">
      <c r="A82" s="7" t="s">
        <v>408</v>
      </c>
      <c r="B82" s="7" t="s">
        <v>8</v>
      </c>
      <c r="C82" s="7" t="s">
        <v>409</v>
      </c>
      <c r="D82" s="7" t="s">
        <v>9</v>
      </c>
      <c r="E82" s="7" t="s">
        <v>410</v>
      </c>
      <c r="G82">
        <v>80</v>
      </c>
      <c r="H82" t="str">
        <f t="shared" si="2"/>
        <v>北海道月形町</v>
      </c>
      <c r="I82" t="s">
        <v>408</v>
      </c>
      <c r="K82" t="str">
        <f t="shared" si="1"/>
        <v>スーダン（317）</v>
      </c>
      <c r="L82" t="s">
        <v>411</v>
      </c>
      <c r="M82" s="8" t="s">
        <v>412</v>
      </c>
      <c r="O82" t="s">
        <v>7588</v>
      </c>
    </row>
    <row r="83" spans="1:15">
      <c r="A83" s="7" t="s">
        <v>413</v>
      </c>
      <c r="B83" s="7" t="s">
        <v>8</v>
      </c>
      <c r="C83" s="7" t="s">
        <v>414</v>
      </c>
      <c r="D83" s="7" t="s">
        <v>9</v>
      </c>
      <c r="E83" s="7" t="s">
        <v>415</v>
      </c>
      <c r="G83">
        <v>81</v>
      </c>
      <c r="H83" t="str">
        <f t="shared" si="2"/>
        <v>北海道浦臼町</v>
      </c>
      <c r="I83" t="s">
        <v>413</v>
      </c>
      <c r="K83" t="str">
        <f t="shared" si="1"/>
        <v>その他（アフリカ州）（390）</v>
      </c>
      <c r="L83" t="s">
        <v>416</v>
      </c>
      <c r="M83" s="8" t="s">
        <v>417</v>
      </c>
    </row>
    <row r="84" spans="1:15">
      <c r="A84" s="7" t="s">
        <v>418</v>
      </c>
      <c r="B84" s="7" t="s">
        <v>8</v>
      </c>
      <c r="C84" s="7" t="s">
        <v>419</v>
      </c>
      <c r="D84" s="7" t="s">
        <v>9</v>
      </c>
      <c r="E84" s="7" t="s">
        <v>420</v>
      </c>
      <c r="G84">
        <v>82</v>
      </c>
      <c r="H84" t="str">
        <f t="shared" si="2"/>
        <v>北海道新十津川町</v>
      </c>
      <c r="I84" t="s">
        <v>418</v>
      </c>
      <c r="K84" t="str">
        <f t="shared" si="1"/>
        <v>イギリス（401）</v>
      </c>
      <c r="L84" t="s">
        <v>421</v>
      </c>
      <c r="M84" s="8" t="s">
        <v>422</v>
      </c>
      <c r="O84" t="s">
        <v>7592</v>
      </c>
    </row>
    <row r="85" spans="1:15">
      <c r="A85" s="7" t="s">
        <v>423</v>
      </c>
      <c r="B85" s="7" t="s">
        <v>8</v>
      </c>
      <c r="C85" s="7" t="s">
        <v>424</v>
      </c>
      <c r="D85" s="7" t="s">
        <v>9</v>
      </c>
      <c r="E85" s="7" t="s">
        <v>425</v>
      </c>
      <c r="G85">
        <v>83</v>
      </c>
      <c r="H85" t="str">
        <f t="shared" si="2"/>
        <v>北海道妹背牛町</v>
      </c>
      <c r="I85" t="s">
        <v>423</v>
      </c>
      <c r="K85" t="str">
        <f t="shared" si="1"/>
        <v>フランス（402）</v>
      </c>
      <c r="L85" t="s">
        <v>426</v>
      </c>
      <c r="M85" s="8" t="s">
        <v>427</v>
      </c>
      <c r="O85" t="s">
        <v>7593</v>
      </c>
    </row>
    <row r="86" spans="1:15">
      <c r="A86" s="7" t="s">
        <v>428</v>
      </c>
      <c r="B86" s="7" t="s">
        <v>8</v>
      </c>
      <c r="C86" s="7" t="s">
        <v>429</v>
      </c>
      <c r="D86" s="7" t="s">
        <v>9</v>
      </c>
      <c r="E86" s="7" t="s">
        <v>430</v>
      </c>
      <c r="G86">
        <v>84</v>
      </c>
      <c r="H86" t="str">
        <f t="shared" si="2"/>
        <v>北海道秩父別町</v>
      </c>
      <c r="I86" t="s">
        <v>428</v>
      </c>
      <c r="K86" t="str">
        <f t="shared" si="1"/>
        <v>ドイツ（403）</v>
      </c>
      <c r="L86" t="s">
        <v>431</v>
      </c>
      <c r="M86" s="8" t="s">
        <v>432</v>
      </c>
      <c r="O86" t="s">
        <v>7594</v>
      </c>
    </row>
    <row r="87" spans="1:15">
      <c r="A87" s="7" t="s">
        <v>433</v>
      </c>
      <c r="B87" s="7" t="s">
        <v>8</v>
      </c>
      <c r="C87" s="7" t="s">
        <v>434</v>
      </c>
      <c r="D87" s="7" t="s">
        <v>9</v>
      </c>
      <c r="E87" s="7" t="s">
        <v>435</v>
      </c>
      <c r="G87">
        <v>85</v>
      </c>
      <c r="H87" t="str">
        <f t="shared" si="2"/>
        <v>北海道雨竜町</v>
      </c>
      <c r="I87" t="s">
        <v>433</v>
      </c>
      <c r="K87" t="str">
        <f t="shared" si="1"/>
        <v>イタリア（404）</v>
      </c>
      <c r="L87" t="s">
        <v>436</v>
      </c>
      <c r="M87" s="8" t="s">
        <v>437</v>
      </c>
      <c r="O87" t="s">
        <v>7595</v>
      </c>
    </row>
    <row r="88" spans="1:15">
      <c r="A88" s="7" t="s">
        <v>438</v>
      </c>
      <c r="B88" s="7" t="s">
        <v>8</v>
      </c>
      <c r="C88" s="7" t="s">
        <v>439</v>
      </c>
      <c r="D88" s="7" t="s">
        <v>9</v>
      </c>
      <c r="E88" s="7" t="s">
        <v>440</v>
      </c>
      <c r="G88">
        <v>86</v>
      </c>
      <c r="H88" t="str">
        <f t="shared" si="2"/>
        <v>北海道北竜町</v>
      </c>
      <c r="I88" t="s">
        <v>438</v>
      </c>
      <c r="K88" t="str">
        <f t="shared" si="1"/>
        <v>スイス（405）</v>
      </c>
      <c r="L88" t="s">
        <v>441</v>
      </c>
      <c r="M88" s="8" t="s">
        <v>442</v>
      </c>
      <c r="O88" t="s">
        <v>7596</v>
      </c>
    </row>
    <row r="89" spans="1:15">
      <c r="A89" s="7" t="s">
        <v>443</v>
      </c>
      <c r="B89" s="7" t="s">
        <v>8</v>
      </c>
      <c r="C89" s="7" t="s">
        <v>444</v>
      </c>
      <c r="D89" s="7" t="s">
        <v>9</v>
      </c>
      <c r="E89" s="7" t="s">
        <v>445</v>
      </c>
      <c r="G89">
        <v>87</v>
      </c>
      <c r="H89" t="str">
        <f t="shared" si="2"/>
        <v>北海道沼田町</v>
      </c>
      <c r="I89" t="s">
        <v>443</v>
      </c>
      <c r="K89" t="str">
        <f t="shared" si="1"/>
        <v>スウェーデン（406）</v>
      </c>
      <c r="L89" t="s">
        <v>446</v>
      </c>
      <c r="M89" s="8" t="s">
        <v>447</v>
      </c>
      <c r="O89" t="s">
        <v>7597</v>
      </c>
    </row>
    <row r="90" spans="1:15">
      <c r="A90" s="7" t="s">
        <v>448</v>
      </c>
      <c r="B90" s="7" t="s">
        <v>8</v>
      </c>
      <c r="C90" s="7" t="s">
        <v>449</v>
      </c>
      <c r="D90" s="7" t="s">
        <v>9</v>
      </c>
      <c r="E90" s="7" t="s">
        <v>450</v>
      </c>
      <c r="G90">
        <v>88</v>
      </c>
      <c r="H90" t="str">
        <f t="shared" si="2"/>
        <v>北海道鷹栖町</v>
      </c>
      <c r="I90" t="s">
        <v>448</v>
      </c>
      <c r="K90" t="str">
        <f t="shared" si="1"/>
        <v>オランダ（407）</v>
      </c>
      <c r="L90" t="s">
        <v>451</v>
      </c>
      <c r="M90" s="8" t="s">
        <v>452</v>
      </c>
    </row>
    <row r="91" spans="1:15">
      <c r="A91" s="7" t="s">
        <v>453</v>
      </c>
      <c r="B91" s="7" t="s">
        <v>8</v>
      </c>
      <c r="C91" s="7" t="s">
        <v>454</v>
      </c>
      <c r="D91" s="7" t="s">
        <v>9</v>
      </c>
      <c r="E91" s="7" t="s">
        <v>455</v>
      </c>
      <c r="G91">
        <v>89</v>
      </c>
      <c r="H91" t="str">
        <f t="shared" si="2"/>
        <v>北海道東神楽町</v>
      </c>
      <c r="I91" t="s">
        <v>453</v>
      </c>
      <c r="K91" t="str">
        <f t="shared" si="1"/>
        <v>スペイン（408）</v>
      </c>
      <c r="L91" t="s">
        <v>456</v>
      </c>
      <c r="M91" s="8" t="s">
        <v>457</v>
      </c>
    </row>
    <row r="92" spans="1:15">
      <c r="A92" s="7" t="s">
        <v>458</v>
      </c>
      <c r="B92" s="7" t="s">
        <v>8</v>
      </c>
      <c r="C92" s="7" t="s">
        <v>459</v>
      </c>
      <c r="D92" s="7" t="s">
        <v>9</v>
      </c>
      <c r="E92" s="7" t="s">
        <v>460</v>
      </c>
      <c r="G92">
        <v>90</v>
      </c>
      <c r="H92" t="str">
        <f t="shared" si="2"/>
        <v>北海道当麻町</v>
      </c>
      <c r="I92" t="s">
        <v>458</v>
      </c>
      <c r="K92" t="str">
        <f t="shared" si="1"/>
        <v>アイルランド（409）</v>
      </c>
      <c r="L92" t="s">
        <v>461</v>
      </c>
      <c r="M92" s="8" t="s">
        <v>462</v>
      </c>
    </row>
    <row r="93" spans="1:15">
      <c r="A93" s="7" t="s">
        <v>463</v>
      </c>
      <c r="B93" s="7" t="s">
        <v>8</v>
      </c>
      <c r="C93" s="7" t="s">
        <v>464</v>
      </c>
      <c r="D93" s="7" t="s">
        <v>9</v>
      </c>
      <c r="E93" s="7" t="s">
        <v>465</v>
      </c>
      <c r="G93">
        <v>91</v>
      </c>
      <c r="H93" t="str">
        <f t="shared" si="2"/>
        <v>北海道比布町</v>
      </c>
      <c r="I93" t="s">
        <v>463</v>
      </c>
      <c r="K93" t="str">
        <f t="shared" si="1"/>
        <v>デンマーク（410）</v>
      </c>
      <c r="L93" t="s">
        <v>466</v>
      </c>
      <c r="M93" s="8" t="s">
        <v>467</v>
      </c>
    </row>
    <row r="94" spans="1:15">
      <c r="A94" s="7" t="s">
        <v>468</v>
      </c>
      <c r="B94" s="7" t="s">
        <v>8</v>
      </c>
      <c r="C94" s="7" t="s">
        <v>469</v>
      </c>
      <c r="D94" s="7" t="s">
        <v>9</v>
      </c>
      <c r="E94" s="7" t="s">
        <v>470</v>
      </c>
      <c r="G94">
        <v>92</v>
      </c>
      <c r="H94" t="str">
        <f t="shared" si="2"/>
        <v>北海道愛別町</v>
      </c>
      <c r="I94" t="s">
        <v>468</v>
      </c>
      <c r="K94" t="str">
        <f t="shared" ref="K94:K157" si="3">L94&amp;M94</f>
        <v>ポーランド（411）</v>
      </c>
      <c r="L94" t="s">
        <v>471</v>
      </c>
      <c r="M94" s="8" t="s">
        <v>472</v>
      </c>
    </row>
    <row r="95" spans="1:15">
      <c r="A95" s="7" t="s">
        <v>473</v>
      </c>
      <c r="B95" s="7" t="s">
        <v>8</v>
      </c>
      <c r="C95" s="7" t="s">
        <v>474</v>
      </c>
      <c r="D95" s="7" t="s">
        <v>9</v>
      </c>
      <c r="E95" s="7" t="s">
        <v>475</v>
      </c>
      <c r="G95">
        <v>93</v>
      </c>
      <c r="H95" t="str">
        <f t="shared" si="2"/>
        <v>北海道上川町</v>
      </c>
      <c r="I95" t="s">
        <v>473</v>
      </c>
      <c r="K95" t="str">
        <f t="shared" si="3"/>
        <v>ハンガリー（412）</v>
      </c>
      <c r="L95" t="s">
        <v>476</v>
      </c>
      <c r="M95" s="8" t="s">
        <v>477</v>
      </c>
    </row>
    <row r="96" spans="1:15">
      <c r="A96" s="7" t="s">
        <v>478</v>
      </c>
      <c r="B96" s="7" t="s">
        <v>8</v>
      </c>
      <c r="C96" s="7" t="s">
        <v>479</v>
      </c>
      <c r="D96" s="7" t="s">
        <v>9</v>
      </c>
      <c r="E96" s="7" t="s">
        <v>480</v>
      </c>
      <c r="G96">
        <v>94</v>
      </c>
      <c r="H96" t="str">
        <f t="shared" si="2"/>
        <v>北海道東川町</v>
      </c>
      <c r="I96" t="s">
        <v>478</v>
      </c>
      <c r="K96" t="str">
        <f t="shared" si="3"/>
        <v>ルーマニア（413）</v>
      </c>
      <c r="L96" t="s">
        <v>481</v>
      </c>
      <c r="M96" s="8" t="s">
        <v>482</v>
      </c>
    </row>
    <row r="97" spans="1:13">
      <c r="A97" s="7" t="s">
        <v>483</v>
      </c>
      <c r="B97" s="7" t="s">
        <v>8</v>
      </c>
      <c r="C97" s="7" t="s">
        <v>484</v>
      </c>
      <c r="D97" s="7" t="s">
        <v>9</v>
      </c>
      <c r="E97" s="7" t="s">
        <v>485</v>
      </c>
      <c r="G97">
        <v>95</v>
      </c>
      <c r="H97" t="str">
        <f t="shared" si="2"/>
        <v>北海道美瑛町</v>
      </c>
      <c r="I97" t="s">
        <v>483</v>
      </c>
      <c r="K97" t="str">
        <f t="shared" si="3"/>
        <v>フィンランド（414）</v>
      </c>
      <c r="L97" t="s">
        <v>486</v>
      </c>
      <c r="M97" s="8" t="s">
        <v>487</v>
      </c>
    </row>
    <row r="98" spans="1:13">
      <c r="A98" s="7" t="s">
        <v>488</v>
      </c>
      <c r="B98" s="7" t="s">
        <v>8</v>
      </c>
      <c r="C98" s="7" t="s">
        <v>489</v>
      </c>
      <c r="D98" s="7" t="s">
        <v>9</v>
      </c>
      <c r="E98" s="7" t="s">
        <v>490</v>
      </c>
      <c r="G98">
        <v>96</v>
      </c>
      <c r="H98" t="str">
        <f t="shared" si="2"/>
        <v>北海道上富良野町</v>
      </c>
      <c r="I98" t="s">
        <v>488</v>
      </c>
      <c r="K98" t="str">
        <f t="shared" si="3"/>
        <v>ベルギー（415）</v>
      </c>
      <c r="L98" t="s">
        <v>491</v>
      </c>
      <c r="M98" s="8" t="s">
        <v>492</v>
      </c>
    </row>
    <row r="99" spans="1:13">
      <c r="A99" s="7" t="s">
        <v>493</v>
      </c>
      <c r="B99" s="7" t="s">
        <v>8</v>
      </c>
      <c r="C99" s="7" t="s">
        <v>494</v>
      </c>
      <c r="D99" s="7" t="s">
        <v>9</v>
      </c>
      <c r="E99" s="7" t="s">
        <v>495</v>
      </c>
      <c r="G99">
        <v>97</v>
      </c>
      <c r="H99" t="str">
        <f t="shared" si="2"/>
        <v>北海道中富良野町</v>
      </c>
      <c r="I99" t="s">
        <v>493</v>
      </c>
      <c r="K99" t="str">
        <f t="shared" si="3"/>
        <v>ブルガリア（416）</v>
      </c>
      <c r="L99" t="s">
        <v>496</v>
      </c>
      <c r="M99" s="8" t="s">
        <v>497</v>
      </c>
    </row>
    <row r="100" spans="1:13">
      <c r="A100" s="7" t="s">
        <v>498</v>
      </c>
      <c r="B100" s="7" t="s">
        <v>8</v>
      </c>
      <c r="C100" s="7" t="s">
        <v>499</v>
      </c>
      <c r="D100" s="7" t="s">
        <v>9</v>
      </c>
      <c r="E100" s="7" t="s">
        <v>500</v>
      </c>
      <c r="G100">
        <v>98</v>
      </c>
      <c r="H100" t="str">
        <f t="shared" si="2"/>
        <v>北海道南富良野町</v>
      </c>
      <c r="I100" t="s">
        <v>498</v>
      </c>
      <c r="K100" t="str">
        <f t="shared" si="3"/>
        <v>ノルウェー（417）</v>
      </c>
      <c r="L100" t="s">
        <v>501</v>
      </c>
      <c r="M100" s="8" t="s">
        <v>502</v>
      </c>
    </row>
    <row r="101" spans="1:13">
      <c r="A101" s="7" t="s">
        <v>503</v>
      </c>
      <c r="B101" s="7" t="s">
        <v>8</v>
      </c>
      <c r="C101" s="7" t="s">
        <v>504</v>
      </c>
      <c r="D101" s="7" t="s">
        <v>9</v>
      </c>
      <c r="E101" s="7" t="s">
        <v>505</v>
      </c>
      <c r="G101">
        <v>99</v>
      </c>
      <c r="H101" t="str">
        <f t="shared" si="2"/>
        <v>北海道占冠村</v>
      </c>
      <c r="I101" t="s">
        <v>503</v>
      </c>
      <c r="K101" t="str">
        <f t="shared" si="3"/>
        <v>オーストリア（418）</v>
      </c>
      <c r="L101" t="s">
        <v>506</v>
      </c>
      <c r="M101" s="8" t="s">
        <v>507</v>
      </c>
    </row>
    <row r="102" spans="1:13">
      <c r="A102" s="7" t="s">
        <v>508</v>
      </c>
      <c r="B102" s="7" t="s">
        <v>8</v>
      </c>
      <c r="C102" s="7" t="s">
        <v>509</v>
      </c>
      <c r="D102" s="7" t="s">
        <v>9</v>
      </c>
      <c r="E102" s="7" t="s">
        <v>510</v>
      </c>
      <c r="G102">
        <v>100</v>
      </c>
      <c r="H102" t="str">
        <f t="shared" si="2"/>
        <v>北海道和寒町</v>
      </c>
      <c r="I102" t="s">
        <v>508</v>
      </c>
      <c r="K102" t="str">
        <f t="shared" si="3"/>
        <v>ポルトガル（419）</v>
      </c>
      <c r="L102" t="s">
        <v>511</v>
      </c>
      <c r="M102" s="8" t="s">
        <v>512</v>
      </c>
    </row>
    <row r="103" spans="1:13">
      <c r="A103" s="7" t="s">
        <v>513</v>
      </c>
      <c r="B103" s="7" t="s">
        <v>8</v>
      </c>
      <c r="C103" s="7" t="s">
        <v>514</v>
      </c>
      <c r="D103" s="7" t="s">
        <v>9</v>
      </c>
      <c r="E103" s="7" t="s">
        <v>515</v>
      </c>
      <c r="G103">
        <v>101</v>
      </c>
      <c r="H103" t="str">
        <f t="shared" si="2"/>
        <v>北海道剣淵町</v>
      </c>
      <c r="I103" t="s">
        <v>513</v>
      </c>
      <c r="K103" t="str">
        <f t="shared" si="3"/>
        <v>ギリシャ（420）</v>
      </c>
      <c r="L103" t="s">
        <v>516</v>
      </c>
      <c r="M103" s="8" t="s">
        <v>517</v>
      </c>
    </row>
    <row r="104" spans="1:13">
      <c r="A104" s="7" t="s">
        <v>518</v>
      </c>
      <c r="B104" s="7" t="s">
        <v>8</v>
      </c>
      <c r="C104" s="7" t="s">
        <v>519</v>
      </c>
      <c r="D104" s="7" t="s">
        <v>9</v>
      </c>
      <c r="E104" s="7" t="s">
        <v>520</v>
      </c>
      <c r="G104">
        <v>102</v>
      </c>
      <c r="H104" t="str">
        <f t="shared" si="2"/>
        <v>北海道下川町</v>
      </c>
      <c r="I104" t="s">
        <v>518</v>
      </c>
      <c r="K104" t="str">
        <f t="shared" si="3"/>
        <v>スロバキア（421）</v>
      </c>
      <c r="L104" t="s">
        <v>521</v>
      </c>
      <c r="M104" s="8" t="s">
        <v>522</v>
      </c>
    </row>
    <row r="105" spans="1:13">
      <c r="A105" s="7" t="s">
        <v>523</v>
      </c>
      <c r="B105" s="7" t="s">
        <v>8</v>
      </c>
      <c r="C105" s="7" t="s">
        <v>524</v>
      </c>
      <c r="D105" s="7" t="s">
        <v>9</v>
      </c>
      <c r="E105" s="7" t="s">
        <v>525</v>
      </c>
      <c r="G105">
        <v>103</v>
      </c>
      <c r="H105" t="str">
        <f t="shared" si="2"/>
        <v>北海道美深町</v>
      </c>
      <c r="I105" t="s">
        <v>523</v>
      </c>
      <c r="K105" t="str">
        <f t="shared" si="3"/>
        <v>チェコ（422）</v>
      </c>
      <c r="L105" t="s">
        <v>526</v>
      </c>
      <c r="M105" s="8" t="s">
        <v>527</v>
      </c>
    </row>
    <row r="106" spans="1:13">
      <c r="A106" s="7" t="s">
        <v>528</v>
      </c>
      <c r="B106" s="7" t="s">
        <v>8</v>
      </c>
      <c r="C106" s="7" t="s">
        <v>529</v>
      </c>
      <c r="D106" s="7" t="s">
        <v>9</v>
      </c>
      <c r="E106" s="7" t="s">
        <v>530</v>
      </c>
      <c r="G106">
        <v>104</v>
      </c>
      <c r="H106" t="str">
        <f t="shared" si="2"/>
        <v>北海道音威子府村</v>
      </c>
      <c r="I106" t="s">
        <v>528</v>
      </c>
      <c r="K106" t="str">
        <f t="shared" si="3"/>
        <v>（欠番）（423）</v>
      </c>
      <c r="L106" t="s">
        <v>531</v>
      </c>
      <c r="M106" s="8" t="s">
        <v>532</v>
      </c>
    </row>
    <row r="107" spans="1:13">
      <c r="A107" s="7" t="s">
        <v>533</v>
      </c>
      <c r="B107" s="7" t="s">
        <v>8</v>
      </c>
      <c r="C107" s="7" t="s">
        <v>534</v>
      </c>
      <c r="D107" s="7" t="s">
        <v>9</v>
      </c>
      <c r="E107" s="7" t="s">
        <v>535</v>
      </c>
      <c r="G107">
        <v>105</v>
      </c>
      <c r="H107" t="str">
        <f t="shared" si="2"/>
        <v>北海道中川町</v>
      </c>
      <c r="I107" t="s">
        <v>533</v>
      </c>
      <c r="K107" t="str">
        <f t="shared" si="3"/>
        <v>アルバニア（424）</v>
      </c>
      <c r="L107" t="s">
        <v>536</v>
      </c>
      <c r="M107" s="8" t="s">
        <v>537</v>
      </c>
    </row>
    <row r="108" spans="1:13">
      <c r="A108" s="7" t="s">
        <v>538</v>
      </c>
      <c r="B108" s="7" t="s">
        <v>8</v>
      </c>
      <c r="C108" s="7" t="s">
        <v>539</v>
      </c>
      <c r="D108" s="7" t="s">
        <v>9</v>
      </c>
      <c r="E108" s="7" t="s">
        <v>540</v>
      </c>
      <c r="G108">
        <v>106</v>
      </c>
      <c r="H108" t="str">
        <f t="shared" si="2"/>
        <v>北海道幌加内町</v>
      </c>
      <c r="I108" t="s">
        <v>538</v>
      </c>
      <c r="K108" t="str">
        <f t="shared" si="3"/>
        <v>マケドニア・
旧ユーゴスラビア（425）</v>
      </c>
      <c r="L108" t="s">
        <v>541</v>
      </c>
      <c r="M108" s="8" t="s">
        <v>542</v>
      </c>
    </row>
    <row r="109" spans="1:13">
      <c r="A109" s="7" t="s">
        <v>543</v>
      </c>
      <c r="B109" s="7" t="s">
        <v>8</v>
      </c>
      <c r="C109" s="7" t="s">
        <v>544</v>
      </c>
      <c r="D109" s="7" t="s">
        <v>9</v>
      </c>
      <c r="E109" s="7" t="s">
        <v>545</v>
      </c>
      <c r="G109">
        <v>107</v>
      </c>
      <c r="H109" t="str">
        <f t="shared" si="2"/>
        <v>北海道増毛町</v>
      </c>
      <c r="I109" t="s">
        <v>543</v>
      </c>
      <c r="K109" t="str">
        <f t="shared" si="3"/>
        <v>クロアチア（426）</v>
      </c>
      <c r="L109" t="s">
        <v>546</v>
      </c>
      <c r="M109" s="8" t="s">
        <v>547</v>
      </c>
    </row>
    <row r="110" spans="1:13">
      <c r="A110" s="7" t="s">
        <v>548</v>
      </c>
      <c r="B110" s="7" t="s">
        <v>8</v>
      </c>
      <c r="C110" s="7" t="s">
        <v>549</v>
      </c>
      <c r="D110" s="7" t="s">
        <v>9</v>
      </c>
      <c r="E110" s="7" t="s">
        <v>550</v>
      </c>
      <c r="G110">
        <v>108</v>
      </c>
      <c r="H110" t="str">
        <f t="shared" si="2"/>
        <v>北海道小平町</v>
      </c>
      <c r="I110" t="s">
        <v>548</v>
      </c>
      <c r="K110" t="str">
        <f t="shared" si="3"/>
        <v>ボスニア・ヘルツェゴビナ（427）</v>
      </c>
      <c r="L110" t="s">
        <v>551</v>
      </c>
      <c r="M110" s="8" t="s">
        <v>552</v>
      </c>
    </row>
    <row r="111" spans="1:13">
      <c r="A111" s="7" t="s">
        <v>553</v>
      </c>
      <c r="B111" s="7" t="s">
        <v>8</v>
      </c>
      <c r="C111" s="7" t="s">
        <v>554</v>
      </c>
      <c r="D111" s="7" t="s">
        <v>9</v>
      </c>
      <c r="E111" s="7" t="s">
        <v>555</v>
      </c>
      <c r="G111">
        <v>109</v>
      </c>
      <c r="H111" t="str">
        <f t="shared" si="2"/>
        <v>北海道苫前町</v>
      </c>
      <c r="I111" t="s">
        <v>553</v>
      </c>
      <c r="K111" t="str">
        <f t="shared" si="3"/>
        <v>エストニア（428）</v>
      </c>
      <c r="L111" t="s">
        <v>556</v>
      </c>
      <c r="M111" s="8" t="s">
        <v>557</v>
      </c>
    </row>
    <row r="112" spans="1:13">
      <c r="A112" s="7" t="s">
        <v>558</v>
      </c>
      <c r="B112" s="7" t="s">
        <v>8</v>
      </c>
      <c r="C112" s="7" t="s">
        <v>559</v>
      </c>
      <c r="D112" s="7" t="s">
        <v>9</v>
      </c>
      <c r="E112" s="7" t="s">
        <v>560</v>
      </c>
      <c r="G112">
        <v>110</v>
      </c>
      <c r="H112" t="str">
        <f t="shared" si="2"/>
        <v>北海道羽幌町</v>
      </c>
      <c r="I112" t="s">
        <v>558</v>
      </c>
      <c r="K112" t="str">
        <f t="shared" si="3"/>
        <v>スロベニア（429）</v>
      </c>
      <c r="L112" t="s">
        <v>561</v>
      </c>
      <c r="M112" s="8" t="s">
        <v>562</v>
      </c>
    </row>
    <row r="113" spans="1:13">
      <c r="A113" s="7" t="s">
        <v>563</v>
      </c>
      <c r="B113" s="7" t="s">
        <v>8</v>
      </c>
      <c r="C113" s="7" t="s">
        <v>564</v>
      </c>
      <c r="D113" s="7" t="s">
        <v>9</v>
      </c>
      <c r="E113" s="7" t="s">
        <v>565</v>
      </c>
      <c r="G113">
        <v>111</v>
      </c>
      <c r="H113" t="str">
        <f t="shared" si="2"/>
        <v>北海道初山別村</v>
      </c>
      <c r="I113" t="s">
        <v>563</v>
      </c>
      <c r="K113" t="str">
        <f t="shared" si="3"/>
        <v>アイスランド（430）</v>
      </c>
      <c r="L113" t="s">
        <v>566</v>
      </c>
      <c r="M113" s="8" t="s">
        <v>567</v>
      </c>
    </row>
    <row r="114" spans="1:13">
      <c r="A114" s="7" t="s">
        <v>568</v>
      </c>
      <c r="B114" s="7" t="s">
        <v>8</v>
      </c>
      <c r="C114" s="7" t="s">
        <v>569</v>
      </c>
      <c r="D114" s="7" t="s">
        <v>9</v>
      </c>
      <c r="E114" s="7" t="s">
        <v>570</v>
      </c>
      <c r="G114">
        <v>112</v>
      </c>
      <c r="H114" t="str">
        <f t="shared" si="2"/>
        <v>北海道遠別町</v>
      </c>
      <c r="I114" t="s">
        <v>568</v>
      </c>
      <c r="K114" t="str">
        <f t="shared" si="3"/>
        <v>マルタ（431）</v>
      </c>
      <c r="L114" t="s">
        <v>571</v>
      </c>
      <c r="M114" s="8" t="s">
        <v>572</v>
      </c>
    </row>
    <row r="115" spans="1:13">
      <c r="A115" s="7" t="s">
        <v>573</v>
      </c>
      <c r="B115" s="7" t="s">
        <v>8</v>
      </c>
      <c r="C115" s="7" t="s">
        <v>574</v>
      </c>
      <c r="D115" s="7" t="s">
        <v>9</v>
      </c>
      <c r="E115" s="7" t="s">
        <v>575</v>
      </c>
      <c r="G115">
        <v>113</v>
      </c>
      <c r="H115" t="str">
        <f t="shared" si="2"/>
        <v>北海道天塩町</v>
      </c>
      <c r="I115" t="s">
        <v>573</v>
      </c>
      <c r="K115" t="str">
        <f t="shared" si="3"/>
        <v>リトアニア（432）</v>
      </c>
      <c r="L115" t="s">
        <v>576</v>
      </c>
      <c r="M115" s="8" t="s">
        <v>577</v>
      </c>
    </row>
    <row r="116" spans="1:13">
      <c r="A116" s="7" t="s">
        <v>578</v>
      </c>
      <c r="B116" s="7" t="s">
        <v>8</v>
      </c>
      <c r="C116" s="7" t="s">
        <v>579</v>
      </c>
      <c r="D116" s="7" t="s">
        <v>9</v>
      </c>
      <c r="E116" s="7" t="s">
        <v>580</v>
      </c>
      <c r="G116">
        <v>114</v>
      </c>
      <c r="H116" t="str">
        <f t="shared" si="2"/>
        <v>北海道猿払村</v>
      </c>
      <c r="I116" t="s">
        <v>578</v>
      </c>
      <c r="K116" t="str">
        <f t="shared" si="3"/>
        <v>ラトビア（433）</v>
      </c>
      <c r="L116" t="s">
        <v>581</v>
      </c>
      <c r="M116" s="8" t="s">
        <v>582</v>
      </c>
    </row>
    <row r="117" spans="1:13">
      <c r="A117" s="7" t="s">
        <v>583</v>
      </c>
      <c r="B117" s="7" t="s">
        <v>8</v>
      </c>
      <c r="C117" s="7" t="s">
        <v>584</v>
      </c>
      <c r="D117" s="7" t="s">
        <v>9</v>
      </c>
      <c r="E117" s="7" t="s">
        <v>585</v>
      </c>
      <c r="G117">
        <v>115</v>
      </c>
      <c r="H117" t="str">
        <f t="shared" si="2"/>
        <v>北海道浜頓別町</v>
      </c>
      <c r="I117" t="s">
        <v>583</v>
      </c>
      <c r="K117" t="str">
        <f t="shared" si="3"/>
        <v>リヒテンシュタイン（434）</v>
      </c>
      <c r="L117" t="s">
        <v>586</v>
      </c>
      <c r="M117" s="8" t="s">
        <v>587</v>
      </c>
    </row>
    <row r="118" spans="1:13">
      <c r="A118" s="7" t="s">
        <v>588</v>
      </c>
      <c r="B118" s="7" t="s">
        <v>8</v>
      </c>
      <c r="C118" s="7" t="s">
        <v>589</v>
      </c>
      <c r="D118" s="7" t="s">
        <v>9</v>
      </c>
      <c r="E118" s="7" t="s">
        <v>590</v>
      </c>
      <c r="G118">
        <v>116</v>
      </c>
      <c r="H118" t="str">
        <f t="shared" si="2"/>
        <v>北海道中頓別町</v>
      </c>
      <c r="I118" t="s">
        <v>588</v>
      </c>
      <c r="K118" t="str">
        <f t="shared" si="3"/>
        <v>ルクセンブルク（435）</v>
      </c>
      <c r="L118" t="s">
        <v>591</v>
      </c>
      <c r="M118" s="8" t="s">
        <v>592</v>
      </c>
    </row>
    <row r="119" spans="1:13">
      <c r="A119" s="7" t="s">
        <v>593</v>
      </c>
      <c r="B119" s="7" t="s">
        <v>8</v>
      </c>
      <c r="C119" s="7" t="s">
        <v>594</v>
      </c>
      <c r="D119" s="7" t="s">
        <v>9</v>
      </c>
      <c r="E119" s="7" t="s">
        <v>250</v>
      </c>
      <c r="G119">
        <v>117</v>
      </c>
      <c r="H119" t="str">
        <f t="shared" si="2"/>
        <v>北海道枝幸町</v>
      </c>
      <c r="I119" t="s">
        <v>593</v>
      </c>
      <c r="K119" t="str">
        <f t="shared" si="3"/>
        <v>セルビア（436）</v>
      </c>
      <c r="L119" t="s">
        <v>595</v>
      </c>
      <c r="M119" s="8" t="s">
        <v>596</v>
      </c>
    </row>
    <row r="120" spans="1:13">
      <c r="A120" s="7" t="s">
        <v>597</v>
      </c>
      <c r="B120" s="7" t="s">
        <v>8</v>
      </c>
      <c r="C120" s="7" t="s">
        <v>598</v>
      </c>
      <c r="D120" s="7" t="s">
        <v>9</v>
      </c>
      <c r="E120" s="7" t="s">
        <v>599</v>
      </c>
      <c r="G120">
        <v>118</v>
      </c>
      <c r="H120" t="str">
        <f t="shared" si="2"/>
        <v>北海道豊富町</v>
      </c>
      <c r="I120" t="s">
        <v>597</v>
      </c>
      <c r="K120" t="str">
        <f t="shared" si="3"/>
        <v>モンテネグロ（437）</v>
      </c>
      <c r="L120" t="s">
        <v>600</v>
      </c>
      <c r="M120" s="8" t="s">
        <v>601</v>
      </c>
    </row>
    <row r="121" spans="1:13">
      <c r="A121" s="7" t="s">
        <v>602</v>
      </c>
      <c r="B121" s="7" t="s">
        <v>8</v>
      </c>
      <c r="C121" s="7" t="s">
        <v>603</v>
      </c>
      <c r="D121" s="7" t="s">
        <v>9</v>
      </c>
      <c r="E121" s="7" t="s">
        <v>604</v>
      </c>
      <c r="G121">
        <v>119</v>
      </c>
      <c r="H121" t="str">
        <f t="shared" si="2"/>
        <v>北海道礼文町</v>
      </c>
      <c r="I121" t="s">
        <v>602</v>
      </c>
      <c r="K121" t="str">
        <f t="shared" si="3"/>
        <v>その他（欧州）（490）</v>
      </c>
      <c r="L121" t="s">
        <v>605</v>
      </c>
      <c r="M121" s="8" t="s">
        <v>606</v>
      </c>
    </row>
    <row r="122" spans="1:13">
      <c r="A122" s="7" t="s">
        <v>607</v>
      </c>
      <c r="B122" s="7" t="s">
        <v>8</v>
      </c>
      <c r="C122" s="7" t="s">
        <v>608</v>
      </c>
      <c r="D122" s="7" t="s">
        <v>9</v>
      </c>
      <c r="E122" s="7" t="s">
        <v>609</v>
      </c>
      <c r="G122">
        <v>120</v>
      </c>
      <c r="H122" t="str">
        <f t="shared" si="2"/>
        <v>北海道利尻町</v>
      </c>
      <c r="I122" t="s">
        <v>607</v>
      </c>
      <c r="K122" t="str">
        <f t="shared" si="3"/>
        <v>ロシア（501）</v>
      </c>
      <c r="L122" t="s">
        <v>610</v>
      </c>
      <c r="M122" s="8" t="s">
        <v>611</v>
      </c>
    </row>
    <row r="123" spans="1:13">
      <c r="A123" s="7" t="s">
        <v>612</v>
      </c>
      <c r="B123" s="7" t="s">
        <v>8</v>
      </c>
      <c r="C123" s="7" t="s">
        <v>613</v>
      </c>
      <c r="D123" s="7" t="s">
        <v>9</v>
      </c>
      <c r="E123" s="7" t="s">
        <v>614</v>
      </c>
      <c r="G123">
        <v>121</v>
      </c>
      <c r="H123" t="str">
        <f t="shared" si="2"/>
        <v>北海道利尻富士町</v>
      </c>
      <c r="I123" t="s">
        <v>612</v>
      </c>
      <c r="K123" t="str">
        <f t="shared" si="3"/>
        <v>ウクライナ（502）</v>
      </c>
      <c r="L123" t="s">
        <v>615</v>
      </c>
      <c r="M123" s="8" t="s">
        <v>616</v>
      </c>
    </row>
    <row r="124" spans="1:13">
      <c r="A124" s="7" t="s">
        <v>617</v>
      </c>
      <c r="B124" s="7" t="s">
        <v>8</v>
      </c>
      <c r="C124" s="7" t="s">
        <v>618</v>
      </c>
      <c r="D124" s="7" t="s">
        <v>9</v>
      </c>
      <c r="E124" s="7" t="s">
        <v>619</v>
      </c>
      <c r="G124">
        <v>122</v>
      </c>
      <c r="H124" t="str">
        <f t="shared" si="2"/>
        <v>北海道幌延町</v>
      </c>
      <c r="I124" t="s">
        <v>617</v>
      </c>
      <c r="K124" t="str">
        <f t="shared" si="3"/>
        <v>カザフスタン（503）</v>
      </c>
      <c r="L124" t="s">
        <v>620</v>
      </c>
      <c r="M124" s="8" t="s">
        <v>621</v>
      </c>
    </row>
    <row r="125" spans="1:13">
      <c r="A125" s="7" t="s">
        <v>622</v>
      </c>
      <c r="B125" s="7" t="s">
        <v>8</v>
      </c>
      <c r="C125" s="7" t="s">
        <v>623</v>
      </c>
      <c r="D125" s="7" t="s">
        <v>9</v>
      </c>
      <c r="E125" s="7" t="s">
        <v>624</v>
      </c>
      <c r="G125">
        <v>123</v>
      </c>
      <c r="H125" t="str">
        <f t="shared" si="2"/>
        <v>北海道美幌町</v>
      </c>
      <c r="I125" t="s">
        <v>622</v>
      </c>
      <c r="K125" t="str">
        <f t="shared" si="3"/>
        <v>キルギス（504）</v>
      </c>
      <c r="L125" t="s">
        <v>625</v>
      </c>
      <c r="M125" s="8" t="s">
        <v>626</v>
      </c>
    </row>
    <row r="126" spans="1:13">
      <c r="A126" s="7" t="s">
        <v>627</v>
      </c>
      <c r="B126" s="7" t="s">
        <v>8</v>
      </c>
      <c r="C126" s="7" t="s">
        <v>628</v>
      </c>
      <c r="D126" s="7" t="s">
        <v>9</v>
      </c>
      <c r="E126" s="7" t="s">
        <v>629</v>
      </c>
      <c r="G126">
        <v>124</v>
      </c>
      <c r="H126" t="str">
        <f t="shared" si="2"/>
        <v>北海道津別町</v>
      </c>
      <c r="I126" t="s">
        <v>627</v>
      </c>
      <c r="K126" t="str">
        <f t="shared" si="3"/>
        <v>ウズベキスタン（505）</v>
      </c>
      <c r="L126" t="s">
        <v>630</v>
      </c>
      <c r="M126" s="8" t="s">
        <v>631</v>
      </c>
    </row>
    <row r="127" spans="1:13">
      <c r="A127" s="7" t="s">
        <v>632</v>
      </c>
      <c r="B127" s="7" t="s">
        <v>8</v>
      </c>
      <c r="C127" s="7" t="s">
        <v>633</v>
      </c>
      <c r="D127" s="7" t="s">
        <v>9</v>
      </c>
      <c r="E127" s="7" t="s">
        <v>634</v>
      </c>
      <c r="G127">
        <v>125</v>
      </c>
      <c r="H127" t="str">
        <f t="shared" si="2"/>
        <v>北海道斜里町</v>
      </c>
      <c r="I127" t="s">
        <v>632</v>
      </c>
      <c r="K127" t="str">
        <f t="shared" si="3"/>
        <v>ベラルーシ（506）</v>
      </c>
      <c r="L127" t="s">
        <v>635</v>
      </c>
      <c r="M127" s="8" t="s">
        <v>636</v>
      </c>
    </row>
    <row r="128" spans="1:13">
      <c r="A128" s="7" t="s">
        <v>637</v>
      </c>
      <c r="B128" s="7" t="s">
        <v>8</v>
      </c>
      <c r="C128" s="7" t="s">
        <v>638</v>
      </c>
      <c r="D128" s="7" t="s">
        <v>9</v>
      </c>
      <c r="E128" s="7" t="s">
        <v>639</v>
      </c>
      <c r="G128">
        <v>126</v>
      </c>
      <c r="H128" t="str">
        <f t="shared" si="2"/>
        <v>北海道清里町</v>
      </c>
      <c r="I128" t="s">
        <v>637</v>
      </c>
      <c r="K128" t="str">
        <f t="shared" si="3"/>
        <v>ジョージア（507）</v>
      </c>
      <c r="L128" t="s">
        <v>640</v>
      </c>
      <c r="M128" s="8" t="s">
        <v>641</v>
      </c>
    </row>
    <row r="129" spans="1:13">
      <c r="A129" s="7" t="s">
        <v>642</v>
      </c>
      <c r="B129" s="7" t="s">
        <v>8</v>
      </c>
      <c r="C129" s="7" t="s">
        <v>643</v>
      </c>
      <c r="D129" s="7" t="s">
        <v>9</v>
      </c>
      <c r="E129" s="7" t="s">
        <v>644</v>
      </c>
      <c r="G129">
        <v>127</v>
      </c>
      <c r="H129" t="str">
        <f t="shared" si="2"/>
        <v>北海道小清水町</v>
      </c>
      <c r="I129" t="s">
        <v>642</v>
      </c>
      <c r="K129" t="str">
        <f t="shared" si="3"/>
        <v>タジキスタン（508）</v>
      </c>
      <c r="L129" t="s">
        <v>645</v>
      </c>
      <c r="M129" s="8" t="s">
        <v>646</v>
      </c>
    </row>
    <row r="130" spans="1:13">
      <c r="A130" s="7" t="s">
        <v>647</v>
      </c>
      <c r="B130" s="7" t="s">
        <v>8</v>
      </c>
      <c r="C130" s="7" t="s">
        <v>648</v>
      </c>
      <c r="D130" s="7" t="s">
        <v>9</v>
      </c>
      <c r="E130" s="7" t="s">
        <v>649</v>
      </c>
      <c r="G130">
        <v>128</v>
      </c>
      <c r="H130" t="str">
        <f t="shared" si="2"/>
        <v>北海道訓子府町</v>
      </c>
      <c r="I130" t="s">
        <v>647</v>
      </c>
      <c r="K130" t="str">
        <f t="shared" si="3"/>
        <v>アゼルバイジャン（509）</v>
      </c>
      <c r="L130" t="s">
        <v>650</v>
      </c>
      <c r="M130" s="8" t="s">
        <v>651</v>
      </c>
    </row>
    <row r="131" spans="1:13">
      <c r="A131" s="7" t="s">
        <v>652</v>
      </c>
      <c r="B131" s="7" t="s">
        <v>8</v>
      </c>
      <c r="C131" s="7" t="s">
        <v>653</v>
      </c>
      <c r="D131" s="7" t="s">
        <v>9</v>
      </c>
      <c r="E131" s="7" t="s">
        <v>654</v>
      </c>
      <c r="G131">
        <v>129</v>
      </c>
      <c r="H131" t="str">
        <f t="shared" si="2"/>
        <v>北海道置戸町</v>
      </c>
      <c r="I131" t="s">
        <v>652</v>
      </c>
      <c r="K131" t="str">
        <f t="shared" si="3"/>
        <v>アルメニア（510）</v>
      </c>
      <c r="L131" t="s">
        <v>655</v>
      </c>
      <c r="M131" s="8" t="s">
        <v>656</v>
      </c>
    </row>
    <row r="132" spans="1:13">
      <c r="A132" s="7" t="s">
        <v>657</v>
      </c>
      <c r="B132" s="7" t="s">
        <v>8</v>
      </c>
      <c r="C132" s="7" t="s">
        <v>658</v>
      </c>
      <c r="D132" s="7" t="s">
        <v>9</v>
      </c>
      <c r="E132" s="7" t="s">
        <v>659</v>
      </c>
      <c r="G132">
        <v>130</v>
      </c>
      <c r="H132" t="str">
        <f t="shared" ref="H132:H195" si="4">B132&amp;C132</f>
        <v>北海道佐呂間町</v>
      </c>
      <c r="I132" t="s">
        <v>657</v>
      </c>
      <c r="K132" t="str">
        <f t="shared" si="3"/>
        <v>モルドバ（511）</v>
      </c>
      <c r="L132" t="s">
        <v>660</v>
      </c>
      <c r="M132" s="8" t="s">
        <v>661</v>
      </c>
    </row>
    <row r="133" spans="1:13">
      <c r="A133" s="7" t="s">
        <v>662</v>
      </c>
      <c r="B133" s="7" t="s">
        <v>8</v>
      </c>
      <c r="C133" s="7" t="s">
        <v>663</v>
      </c>
      <c r="D133" s="7" t="s">
        <v>9</v>
      </c>
      <c r="E133" s="7" t="s">
        <v>664</v>
      </c>
      <c r="G133">
        <v>131</v>
      </c>
      <c r="H133" t="str">
        <f t="shared" si="4"/>
        <v>北海道遠軽町</v>
      </c>
      <c r="I133" t="s">
        <v>662</v>
      </c>
      <c r="K133" t="str">
        <f t="shared" si="3"/>
        <v>トルクメニスタン（512）</v>
      </c>
      <c r="L133" t="s">
        <v>665</v>
      </c>
      <c r="M133" s="8" t="s">
        <v>666</v>
      </c>
    </row>
    <row r="134" spans="1:13">
      <c r="A134" s="7" t="s">
        <v>667</v>
      </c>
      <c r="B134" s="7" t="s">
        <v>8</v>
      </c>
      <c r="C134" s="7" t="s">
        <v>668</v>
      </c>
      <c r="D134" s="7" t="s">
        <v>9</v>
      </c>
      <c r="E134" s="7" t="s">
        <v>669</v>
      </c>
      <c r="G134">
        <v>132</v>
      </c>
      <c r="H134" t="str">
        <f t="shared" si="4"/>
        <v>北海道湧別町</v>
      </c>
      <c r="I134" t="s">
        <v>667</v>
      </c>
      <c r="K134" t="str">
        <f t="shared" si="3"/>
        <v>その他（NIS）（590）</v>
      </c>
      <c r="L134" t="s">
        <v>670</v>
      </c>
      <c r="M134" s="8" t="s">
        <v>671</v>
      </c>
    </row>
    <row r="135" spans="1:13">
      <c r="A135" s="7" t="s">
        <v>672</v>
      </c>
      <c r="B135" s="7" t="s">
        <v>8</v>
      </c>
      <c r="C135" s="7" t="s">
        <v>673</v>
      </c>
      <c r="D135" s="7" t="s">
        <v>9</v>
      </c>
      <c r="E135" s="7" t="s">
        <v>674</v>
      </c>
      <c r="G135">
        <v>133</v>
      </c>
      <c r="H135" t="str">
        <f t="shared" si="4"/>
        <v>北海道滝上町</v>
      </c>
      <c r="I135" t="s">
        <v>672</v>
      </c>
      <c r="K135" t="str">
        <f t="shared" si="3"/>
        <v>アメリカ（601）</v>
      </c>
      <c r="L135" t="s">
        <v>675</v>
      </c>
      <c r="M135" s="8" t="s">
        <v>676</v>
      </c>
    </row>
    <row r="136" spans="1:13">
      <c r="A136" s="7" t="s">
        <v>677</v>
      </c>
      <c r="B136" s="7" t="s">
        <v>8</v>
      </c>
      <c r="C136" s="7" t="s">
        <v>678</v>
      </c>
      <c r="D136" s="7" t="s">
        <v>9</v>
      </c>
      <c r="E136" s="7" t="s">
        <v>679</v>
      </c>
      <c r="G136">
        <v>134</v>
      </c>
      <c r="H136" t="str">
        <f t="shared" si="4"/>
        <v>北海道興部町</v>
      </c>
      <c r="I136" t="s">
        <v>677</v>
      </c>
      <c r="K136" t="str">
        <f t="shared" si="3"/>
        <v>カナダ（602）</v>
      </c>
      <c r="L136" t="s">
        <v>680</v>
      </c>
      <c r="M136" s="8" t="s">
        <v>681</v>
      </c>
    </row>
    <row r="137" spans="1:13">
      <c r="A137" s="7" t="s">
        <v>682</v>
      </c>
      <c r="B137" s="7" t="s">
        <v>8</v>
      </c>
      <c r="C137" s="7" t="s">
        <v>683</v>
      </c>
      <c r="D137" s="7" t="s">
        <v>9</v>
      </c>
      <c r="E137" s="7" t="s">
        <v>684</v>
      </c>
      <c r="G137">
        <v>135</v>
      </c>
      <c r="H137" t="str">
        <f t="shared" si="4"/>
        <v>北海道西興部村</v>
      </c>
      <c r="I137" t="s">
        <v>682</v>
      </c>
      <c r="K137" t="str">
        <f t="shared" si="3"/>
        <v>メキシコ（603）</v>
      </c>
      <c r="L137" t="s">
        <v>685</v>
      </c>
      <c r="M137" s="8" t="s">
        <v>686</v>
      </c>
    </row>
    <row r="138" spans="1:13">
      <c r="A138" s="7" t="s">
        <v>687</v>
      </c>
      <c r="B138" s="7" t="s">
        <v>8</v>
      </c>
      <c r="C138" s="7" t="s">
        <v>688</v>
      </c>
      <c r="D138" s="7" t="s">
        <v>9</v>
      </c>
      <c r="E138" s="7" t="s">
        <v>689</v>
      </c>
      <c r="G138">
        <v>136</v>
      </c>
      <c r="H138" t="str">
        <f t="shared" si="4"/>
        <v>北海道雄武町</v>
      </c>
      <c r="I138" t="s">
        <v>687</v>
      </c>
      <c r="K138" t="str">
        <f t="shared" si="3"/>
        <v>ホンジュラス（604）</v>
      </c>
      <c r="L138" t="s">
        <v>690</v>
      </c>
      <c r="M138" s="8" t="s">
        <v>691</v>
      </c>
    </row>
    <row r="139" spans="1:13">
      <c r="A139" s="7" t="s">
        <v>692</v>
      </c>
      <c r="B139" s="7" t="s">
        <v>8</v>
      </c>
      <c r="C139" s="7" t="s">
        <v>693</v>
      </c>
      <c r="D139" s="7" t="s">
        <v>9</v>
      </c>
      <c r="E139" s="7" t="s">
        <v>694</v>
      </c>
      <c r="G139">
        <v>137</v>
      </c>
      <c r="H139" t="str">
        <f t="shared" si="4"/>
        <v>北海道大空町</v>
      </c>
      <c r="I139" t="s">
        <v>692</v>
      </c>
      <c r="K139" t="str">
        <f t="shared" si="3"/>
        <v>コスタリカ（605）</v>
      </c>
      <c r="L139" t="s">
        <v>695</v>
      </c>
      <c r="M139" s="8" t="s">
        <v>696</v>
      </c>
    </row>
    <row r="140" spans="1:13">
      <c r="A140" s="7" t="s">
        <v>697</v>
      </c>
      <c r="B140" s="7" t="s">
        <v>8</v>
      </c>
      <c r="C140" s="7" t="s">
        <v>698</v>
      </c>
      <c r="D140" s="7" t="s">
        <v>9</v>
      </c>
      <c r="E140" s="7" t="s">
        <v>699</v>
      </c>
      <c r="G140">
        <v>138</v>
      </c>
      <c r="H140" t="str">
        <f t="shared" si="4"/>
        <v>北海道豊浦町</v>
      </c>
      <c r="I140" t="s">
        <v>697</v>
      </c>
      <c r="K140" t="str">
        <f t="shared" si="3"/>
        <v>ドミニカ共和国（606）</v>
      </c>
      <c r="L140" t="s">
        <v>700</v>
      </c>
      <c r="M140" s="8" t="s">
        <v>701</v>
      </c>
    </row>
    <row r="141" spans="1:13">
      <c r="A141" s="7" t="s">
        <v>702</v>
      </c>
      <c r="B141" s="7" t="s">
        <v>8</v>
      </c>
      <c r="C141" s="7" t="s">
        <v>703</v>
      </c>
      <c r="D141" s="7" t="s">
        <v>9</v>
      </c>
      <c r="E141" s="7" t="s">
        <v>704</v>
      </c>
      <c r="G141">
        <v>139</v>
      </c>
      <c r="H141" t="str">
        <f t="shared" si="4"/>
        <v>北海道壮瞥町</v>
      </c>
      <c r="I141" t="s">
        <v>702</v>
      </c>
      <c r="K141" t="str">
        <f t="shared" si="3"/>
        <v>パナマ（607）</v>
      </c>
      <c r="L141" t="s">
        <v>705</v>
      </c>
      <c r="M141" s="8" t="s">
        <v>706</v>
      </c>
    </row>
    <row r="142" spans="1:13">
      <c r="A142" s="7" t="s">
        <v>707</v>
      </c>
      <c r="B142" s="7" t="s">
        <v>8</v>
      </c>
      <c r="C142" s="7" t="s">
        <v>708</v>
      </c>
      <c r="D142" s="7" t="s">
        <v>9</v>
      </c>
      <c r="E142" s="7" t="s">
        <v>709</v>
      </c>
      <c r="G142">
        <v>140</v>
      </c>
      <c r="H142" t="str">
        <f t="shared" si="4"/>
        <v>北海道白老町</v>
      </c>
      <c r="I142" t="s">
        <v>707</v>
      </c>
      <c r="K142" t="str">
        <f t="shared" si="3"/>
        <v>グアテマラ（608）</v>
      </c>
      <c r="L142" t="s">
        <v>710</v>
      </c>
      <c r="M142" s="8" t="s">
        <v>711</v>
      </c>
    </row>
    <row r="143" spans="1:13">
      <c r="A143" s="7" t="s">
        <v>712</v>
      </c>
      <c r="B143" s="7" t="s">
        <v>8</v>
      </c>
      <c r="C143" s="7" t="s">
        <v>713</v>
      </c>
      <c r="D143" s="7" t="s">
        <v>9</v>
      </c>
      <c r="E143" s="7" t="s">
        <v>714</v>
      </c>
      <c r="G143">
        <v>141</v>
      </c>
      <c r="H143" t="str">
        <f t="shared" si="4"/>
        <v>北海道厚真町</v>
      </c>
      <c r="I143" t="s">
        <v>712</v>
      </c>
      <c r="K143" t="str">
        <f t="shared" si="3"/>
        <v>キューバ（609）</v>
      </c>
      <c r="L143" t="s">
        <v>715</v>
      </c>
      <c r="M143" s="8" t="s">
        <v>716</v>
      </c>
    </row>
    <row r="144" spans="1:13">
      <c r="A144" s="7" t="s">
        <v>717</v>
      </c>
      <c r="B144" s="7" t="s">
        <v>8</v>
      </c>
      <c r="C144" s="7" t="s">
        <v>718</v>
      </c>
      <c r="D144" s="7" t="s">
        <v>9</v>
      </c>
      <c r="E144" s="7" t="s">
        <v>719</v>
      </c>
      <c r="G144">
        <v>142</v>
      </c>
      <c r="H144" t="str">
        <f t="shared" si="4"/>
        <v>北海道洞爺湖町</v>
      </c>
      <c r="I144" t="s">
        <v>717</v>
      </c>
      <c r="K144" t="str">
        <f t="shared" si="3"/>
        <v>ドミニカ国（610）</v>
      </c>
      <c r="L144" t="s">
        <v>720</v>
      </c>
      <c r="M144" s="8" t="s">
        <v>721</v>
      </c>
    </row>
    <row r="145" spans="1:13">
      <c r="A145" s="7" t="s">
        <v>722</v>
      </c>
      <c r="B145" s="7" t="s">
        <v>8</v>
      </c>
      <c r="C145" s="7" t="s">
        <v>723</v>
      </c>
      <c r="D145" s="7" t="s">
        <v>9</v>
      </c>
      <c r="E145" s="7" t="s">
        <v>724</v>
      </c>
      <c r="G145">
        <v>143</v>
      </c>
      <c r="H145" t="str">
        <f t="shared" si="4"/>
        <v>北海道安平町</v>
      </c>
      <c r="I145" t="s">
        <v>722</v>
      </c>
      <c r="K145" t="str">
        <f t="shared" si="3"/>
        <v>ジャマイカ（611）</v>
      </c>
      <c r="L145" t="s">
        <v>725</v>
      </c>
      <c r="M145" s="8" t="s">
        <v>726</v>
      </c>
    </row>
    <row r="146" spans="1:13">
      <c r="A146" s="7" t="s">
        <v>727</v>
      </c>
      <c r="B146" s="7" t="s">
        <v>8</v>
      </c>
      <c r="C146" s="7" t="s">
        <v>728</v>
      </c>
      <c r="D146" s="7" t="s">
        <v>9</v>
      </c>
      <c r="E146" s="7" t="s">
        <v>729</v>
      </c>
      <c r="G146">
        <v>144</v>
      </c>
      <c r="H146" t="str">
        <f t="shared" si="4"/>
        <v>北海道むかわ町</v>
      </c>
      <c r="I146" t="s">
        <v>727</v>
      </c>
      <c r="K146" t="str">
        <f t="shared" si="3"/>
        <v>その他（北米州）（690）</v>
      </c>
      <c r="L146" t="s">
        <v>730</v>
      </c>
      <c r="M146" s="8" t="s">
        <v>731</v>
      </c>
    </row>
    <row r="147" spans="1:13">
      <c r="A147" s="7" t="s">
        <v>732</v>
      </c>
      <c r="B147" s="7" t="s">
        <v>8</v>
      </c>
      <c r="C147" s="7" t="s">
        <v>733</v>
      </c>
      <c r="D147" s="7" t="s">
        <v>9</v>
      </c>
      <c r="E147" s="7" t="s">
        <v>734</v>
      </c>
      <c r="G147">
        <v>145</v>
      </c>
      <c r="H147" t="str">
        <f t="shared" si="4"/>
        <v>北海道日高町</v>
      </c>
      <c r="I147" t="s">
        <v>732</v>
      </c>
      <c r="K147" t="str">
        <f t="shared" si="3"/>
        <v>ブラジル（701）</v>
      </c>
      <c r="L147" t="s">
        <v>735</v>
      </c>
      <c r="M147" s="8" t="s">
        <v>736</v>
      </c>
    </row>
    <row r="148" spans="1:13">
      <c r="A148" s="7" t="s">
        <v>737</v>
      </c>
      <c r="B148" s="7" t="s">
        <v>8</v>
      </c>
      <c r="C148" s="7" t="s">
        <v>738</v>
      </c>
      <c r="D148" s="7" t="s">
        <v>9</v>
      </c>
      <c r="E148" s="7" t="s">
        <v>739</v>
      </c>
      <c r="G148">
        <v>146</v>
      </c>
      <c r="H148" t="str">
        <f t="shared" si="4"/>
        <v>北海道平取町</v>
      </c>
      <c r="I148" t="s">
        <v>737</v>
      </c>
      <c r="K148" t="str">
        <f t="shared" si="3"/>
        <v>ペルー（702）</v>
      </c>
      <c r="L148" t="s">
        <v>740</v>
      </c>
      <c r="M148" s="8" t="s">
        <v>741</v>
      </c>
    </row>
    <row r="149" spans="1:13">
      <c r="A149" s="7" t="s">
        <v>742</v>
      </c>
      <c r="B149" s="7" t="s">
        <v>8</v>
      </c>
      <c r="C149" s="7" t="s">
        <v>743</v>
      </c>
      <c r="D149" s="7" t="s">
        <v>9</v>
      </c>
      <c r="E149" s="7" t="s">
        <v>744</v>
      </c>
      <c r="G149">
        <v>147</v>
      </c>
      <c r="H149" t="str">
        <f t="shared" si="4"/>
        <v>北海道新冠町</v>
      </c>
      <c r="I149" t="s">
        <v>742</v>
      </c>
      <c r="K149" t="str">
        <f t="shared" si="3"/>
        <v>アルゼンチン（703）</v>
      </c>
      <c r="L149" t="s">
        <v>745</v>
      </c>
      <c r="M149" s="8" t="s">
        <v>746</v>
      </c>
    </row>
    <row r="150" spans="1:13">
      <c r="A150" s="7" t="s">
        <v>747</v>
      </c>
      <c r="B150" s="7" t="s">
        <v>8</v>
      </c>
      <c r="C150" s="7" t="s">
        <v>748</v>
      </c>
      <c r="D150" s="7" t="s">
        <v>9</v>
      </c>
      <c r="E150" s="7" t="s">
        <v>749</v>
      </c>
      <c r="G150">
        <v>148</v>
      </c>
      <c r="H150" t="str">
        <f t="shared" si="4"/>
        <v>北海道浦河町</v>
      </c>
      <c r="I150" t="s">
        <v>747</v>
      </c>
      <c r="K150" t="str">
        <f t="shared" si="3"/>
        <v>コロンビア（704）</v>
      </c>
      <c r="L150" t="s">
        <v>750</v>
      </c>
      <c r="M150" s="8" t="s">
        <v>751</v>
      </c>
    </row>
    <row r="151" spans="1:13">
      <c r="A151" s="7" t="s">
        <v>752</v>
      </c>
      <c r="B151" s="7" t="s">
        <v>8</v>
      </c>
      <c r="C151" s="7" t="s">
        <v>753</v>
      </c>
      <c r="D151" s="7" t="s">
        <v>9</v>
      </c>
      <c r="E151" s="7" t="s">
        <v>754</v>
      </c>
      <c r="G151">
        <v>149</v>
      </c>
      <c r="H151" t="str">
        <f t="shared" si="4"/>
        <v>北海道様似町</v>
      </c>
      <c r="I151" t="s">
        <v>752</v>
      </c>
      <c r="K151" t="str">
        <f t="shared" si="3"/>
        <v>ボリビア（705）</v>
      </c>
      <c r="L151" t="s">
        <v>755</v>
      </c>
      <c r="M151" s="8" t="s">
        <v>756</v>
      </c>
    </row>
    <row r="152" spans="1:13">
      <c r="A152" s="7" t="s">
        <v>757</v>
      </c>
      <c r="B152" s="7" t="s">
        <v>8</v>
      </c>
      <c r="C152" s="7" t="s">
        <v>758</v>
      </c>
      <c r="D152" s="7" t="s">
        <v>9</v>
      </c>
      <c r="E152" s="7" t="s">
        <v>759</v>
      </c>
      <c r="G152">
        <v>150</v>
      </c>
      <c r="H152" t="str">
        <f t="shared" si="4"/>
        <v>北海道えりも町</v>
      </c>
      <c r="I152" t="s">
        <v>757</v>
      </c>
      <c r="K152" t="str">
        <f t="shared" si="3"/>
        <v>ベネズエラ・ボリバル（706）</v>
      </c>
      <c r="L152" t="s">
        <v>760</v>
      </c>
      <c r="M152" s="8" t="s">
        <v>761</v>
      </c>
    </row>
    <row r="153" spans="1:13">
      <c r="A153" s="7" t="s">
        <v>762</v>
      </c>
      <c r="B153" s="7" t="s">
        <v>8</v>
      </c>
      <c r="C153" s="7" t="s">
        <v>763</v>
      </c>
      <c r="D153" s="7" t="s">
        <v>9</v>
      </c>
      <c r="E153" s="7" t="s">
        <v>764</v>
      </c>
      <c r="G153">
        <v>151</v>
      </c>
      <c r="H153" t="str">
        <f t="shared" si="4"/>
        <v>北海道新ひだか町</v>
      </c>
      <c r="I153" t="s">
        <v>762</v>
      </c>
      <c r="K153" t="str">
        <f t="shared" si="3"/>
        <v>チリ（707）</v>
      </c>
      <c r="L153" t="s">
        <v>765</v>
      </c>
      <c r="M153" s="8" t="s">
        <v>766</v>
      </c>
    </row>
    <row r="154" spans="1:13">
      <c r="A154" s="7" t="s">
        <v>767</v>
      </c>
      <c r="B154" s="7" t="s">
        <v>8</v>
      </c>
      <c r="C154" s="7" t="s">
        <v>768</v>
      </c>
      <c r="D154" s="7" t="s">
        <v>9</v>
      </c>
      <c r="E154" s="7" t="s">
        <v>769</v>
      </c>
      <c r="G154">
        <v>152</v>
      </c>
      <c r="H154" t="str">
        <f t="shared" si="4"/>
        <v>北海道音更町</v>
      </c>
      <c r="I154" t="s">
        <v>767</v>
      </c>
      <c r="K154" t="str">
        <f t="shared" si="3"/>
        <v>パラグアイ（708）</v>
      </c>
      <c r="L154" t="s">
        <v>770</v>
      </c>
      <c r="M154" s="8" t="s">
        <v>771</v>
      </c>
    </row>
    <row r="155" spans="1:13">
      <c r="A155" s="7" t="s">
        <v>772</v>
      </c>
      <c r="B155" s="7" t="s">
        <v>8</v>
      </c>
      <c r="C155" s="7" t="s">
        <v>773</v>
      </c>
      <c r="D155" s="7" t="s">
        <v>9</v>
      </c>
      <c r="E155" s="7" t="s">
        <v>774</v>
      </c>
      <c r="G155">
        <v>153</v>
      </c>
      <c r="H155" t="str">
        <f t="shared" si="4"/>
        <v>北海道士幌町</v>
      </c>
      <c r="I155" t="s">
        <v>772</v>
      </c>
      <c r="K155" t="str">
        <f t="shared" si="3"/>
        <v>エクアドル（709）</v>
      </c>
      <c r="L155" t="s">
        <v>775</v>
      </c>
      <c r="M155" s="8" t="s">
        <v>776</v>
      </c>
    </row>
    <row r="156" spans="1:13">
      <c r="A156" s="7" t="s">
        <v>777</v>
      </c>
      <c r="B156" s="7" t="s">
        <v>8</v>
      </c>
      <c r="C156" s="7" t="s">
        <v>778</v>
      </c>
      <c r="D156" s="7" t="s">
        <v>9</v>
      </c>
      <c r="E156" s="7" t="s">
        <v>779</v>
      </c>
      <c r="G156">
        <v>154</v>
      </c>
      <c r="H156" t="str">
        <f t="shared" si="4"/>
        <v>北海道上士幌町</v>
      </c>
      <c r="I156" t="s">
        <v>777</v>
      </c>
      <c r="K156" t="str">
        <f t="shared" si="3"/>
        <v>ウルグアイ（710）</v>
      </c>
      <c r="L156" t="s">
        <v>780</v>
      </c>
      <c r="M156" s="8" t="s">
        <v>781</v>
      </c>
    </row>
    <row r="157" spans="1:13">
      <c r="A157" s="7" t="s">
        <v>782</v>
      </c>
      <c r="B157" s="7" t="s">
        <v>8</v>
      </c>
      <c r="C157" s="7" t="s">
        <v>783</v>
      </c>
      <c r="D157" s="7" t="s">
        <v>9</v>
      </c>
      <c r="E157" s="7" t="s">
        <v>784</v>
      </c>
      <c r="G157">
        <v>155</v>
      </c>
      <c r="H157" t="str">
        <f t="shared" si="4"/>
        <v>北海道鹿追町</v>
      </c>
      <c r="I157" t="s">
        <v>782</v>
      </c>
      <c r="K157" t="str">
        <f t="shared" si="3"/>
        <v>その他（南米州）（790）</v>
      </c>
      <c r="L157" t="s">
        <v>785</v>
      </c>
      <c r="M157" s="8" t="s">
        <v>786</v>
      </c>
    </row>
    <row r="158" spans="1:13">
      <c r="A158" s="7" t="s">
        <v>787</v>
      </c>
      <c r="B158" s="7" t="s">
        <v>8</v>
      </c>
      <c r="C158" s="7" t="s">
        <v>788</v>
      </c>
      <c r="D158" s="7" t="s">
        <v>9</v>
      </c>
      <c r="E158" s="7" t="s">
        <v>789</v>
      </c>
      <c r="G158">
        <v>156</v>
      </c>
      <c r="H158" t="str">
        <f t="shared" si="4"/>
        <v>北海道新得町</v>
      </c>
      <c r="I158" t="s">
        <v>787</v>
      </c>
      <c r="K158" t="str">
        <f t="shared" ref="K158" si="5">L158&amp;M158</f>
        <v>不明（890）</v>
      </c>
      <c r="L158" t="s">
        <v>790</v>
      </c>
      <c r="M158" s="8" t="s">
        <v>791</v>
      </c>
    </row>
    <row r="159" spans="1:13">
      <c r="A159" s="7" t="s">
        <v>792</v>
      </c>
      <c r="B159" s="7" t="s">
        <v>8</v>
      </c>
      <c r="C159" s="7" t="s">
        <v>793</v>
      </c>
      <c r="D159" s="7" t="s">
        <v>9</v>
      </c>
      <c r="E159" s="7" t="s">
        <v>794</v>
      </c>
      <c r="G159">
        <v>157</v>
      </c>
      <c r="H159" t="str">
        <f t="shared" si="4"/>
        <v>北海道清水町</v>
      </c>
      <c r="I159" t="s">
        <v>792</v>
      </c>
      <c r="K159" t="s">
        <v>795</v>
      </c>
      <c r="L159" t="s">
        <v>795</v>
      </c>
      <c r="M159" s="9" t="s">
        <v>796</v>
      </c>
    </row>
    <row r="160" spans="1:13">
      <c r="A160" s="7" t="s">
        <v>797</v>
      </c>
      <c r="B160" s="7" t="s">
        <v>8</v>
      </c>
      <c r="C160" s="7" t="s">
        <v>798</v>
      </c>
      <c r="D160" s="7" t="s">
        <v>9</v>
      </c>
      <c r="E160" s="7" t="s">
        <v>799</v>
      </c>
      <c r="G160">
        <v>158</v>
      </c>
      <c r="H160" t="str">
        <f t="shared" si="4"/>
        <v>北海道芽室町</v>
      </c>
      <c r="I160" t="s">
        <v>797</v>
      </c>
    </row>
    <row r="161" spans="1:11">
      <c r="A161" s="7" t="s">
        <v>800</v>
      </c>
      <c r="B161" s="7" t="s">
        <v>8</v>
      </c>
      <c r="C161" s="7" t="s">
        <v>801</v>
      </c>
      <c r="D161" s="7" t="s">
        <v>9</v>
      </c>
      <c r="E161" s="7" t="s">
        <v>802</v>
      </c>
      <c r="G161">
        <v>159</v>
      </c>
      <c r="H161" t="str">
        <f t="shared" si="4"/>
        <v>北海道中札内村</v>
      </c>
      <c r="I161" t="s">
        <v>800</v>
      </c>
      <c r="K161" t="s">
        <v>803</v>
      </c>
    </row>
    <row r="162" spans="1:11">
      <c r="A162" s="7" t="s">
        <v>804</v>
      </c>
      <c r="B162" s="7" t="s">
        <v>8</v>
      </c>
      <c r="C162" s="7" t="s">
        <v>805</v>
      </c>
      <c r="D162" s="7" t="s">
        <v>9</v>
      </c>
      <c r="E162" s="7" t="s">
        <v>806</v>
      </c>
      <c r="G162">
        <v>160</v>
      </c>
      <c r="H162" t="str">
        <f t="shared" si="4"/>
        <v>北海道更別村</v>
      </c>
      <c r="I162" t="s">
        <v>804</v>
      </c>
      <c r="K162" t="s">
        <v>807</v>
      </c>
    </row>
    <row r="163" spans="1:11">
      <c r="A163" s="7" t="s">
        <v>808</v>
      </c>
      <c r="B163" s="7" t="s">
        <v>8</v>
      </c>
      <c r="C163" s="7" t="s">
        <v>809</v>
      </c>
      <c r="D163" s="7" t="s">
        <v>9</v>
      </c>
      <c r="E163" s="7" t="s">
        <v>810</v>
      </c>
      <c r="G163">
        <v>161</v>
      </c>
      <c r="H163" t="str">
        <f t="shared" si="4"/>
        <v>北海道大樹町</v>
      </c>
      <c r="I163" t="s">
        <v>808</v>
      </c>
      <c r="K163" t="s">
        <v>811</v>
      </c>
    </row>
    <row r="164" spans="1:11">
      <c r="A164" s="7" t="s">
        <v>812</v>
      </c>
      <c r="B164" s="7" t="s">
        <v>8</v>
      </c>
      <c r="C164" s="7" t="s">
        <v>813</v>
      </c>
      <c r="D164" s="7" t="s">
        <v>9</v>
      </c>
      <c r="E164" s="7" t="s">
        <v>814</v>
      </c>
      <c r="G164">
        <v>162</v>
      </c>
      <c r="H164" t="str">
        <f t="shared" si="4"/>
        <v>北海道広尾町</v>
      </c>
      <c r="I164" t="s">
        <v>812</v>
      </c>
      <c r="K164" t="s">
        <v>815</v>
      </c>
    </row>
    <row r="165" spans="1:11">
      <c r="A165" s="7" t="s">
        <v>816</v>
      </c>
      <c r="B165" s="7" t="s">
        <v>8</v>
      </c>
      <c r="C165" s="7" t="s">
        <v>817</v>
      </c>
      <c r="D165" s="7" t="s">
        <v>9</v>
      </c>
      <c r="E165" s="7" t="s">
        <v>818</v>
      </c>
      <c r="G165">
        <v>163</v>
      </c>
      <c r="H165" t="str">
        <f t="shared" si="4"/>
        <v>北海道幕別町</v>
      </c>
      <c r="I165" t="s">
        <v>816</v>
      </c>
    </row>
    <row r="166" spans="1:11">
      <c r="A166" s="7" t="s">
        <v>819</v>
      </c>
      <c r="B166" s="7" t="s">
        <v>8</v>
      </c>
      <c r="C166" s="7" t="s">
        <v>820</v>
      </c>
      <c r="D166" s="7" t="s">
        <v>9</v>
      </c>
      <c r="E166" s="7" t="s">
        <v>821</v>
      </c>
      <c r="G166">
        <v>164</v>
      </c>
      <c r="H166" t="str">
        <f t="shared" si="4"/>
        <v>北海道池田町</v>
      </c>
      <c r="I166" t="s">
        <v>819</v>
      </c>
      <c r="K166" t="s">
        <v>803</v>
      </c>
    </row>
    <row r="167" spans="1:11">
      <c r="A167" s="7" t="s">
        <v>822</v>
      </c>
      <c r="B167" s="7" t="s">
        <v>8</v>
      </c>
      <c r="C167" s="7" t="s">
        <v>823</v>
      </c>
      <c r="D167" s="7" t="s">
        <v>9</v>
      </c>
      <c r="E167" s="7" t="s">
        <v>824</v>
      </c>
      <c r="G167">
        <v>165</v>
      </c>
      <c r="H167" t="str">
        <f t="shared" si="4"/>
        <v>北海道豊頃町</v>
      </c>
      <c r="I167" t="s">
        <v>822</v>
      </c>
      <c r="K167" t="s">
        <v>825</v>
      </c>
    </row>
    <row r="168" spans="1:11">
      <c r="A168" s="7" t="s">
        <v>826</v>
      </c>
      <c r="B168" s="7" t="s">
        <v>8</v>
      </c>
      <c r="C168" s="7" t="s">
        <v>827</v>
      </c>
      <c r="D168" s="7" t="s">
        <v>9</v>
      </c>
      <c r="E168" s="7" t="s">
        <v>828</v>
      </c>
      <c r="G168">
        <v>166</v>
      </c>
      <c r="H168" t="str">
        <f t="shared" si="4"/>
        <v>北海道本別町</v>
      </c>
      <c r="I168" t="s">
        <v>826</v>
      </c>
      <c r="K168" t="s">
        <v>829</v>
      </c>
    </row>
    <row r="169" spans="1:11">
      <c r="A169" s="7" t="s">
        <v>830</v>
      </c>
      <c r="B169" s="7" t="s">
        <v>8</v>
      </c>
      <c r="C169" s="7" t="s">
        <v>831</v>
      </c>
      <c r="D169" s="7" t="s">
        <v>9</v>
      </c>
      <c r="E169" s="7" t="s">
        <v>832</v>
      </c>
      <c r="G169">
        <v>167</v>
      </c>
      <c r="H169" t="str">
        <f t="shared" si="4"/>
        <v>北海道足寄町</v>
      </c>
      <c r="I169" t="s">
        <v>830</v>
      </c>
      <c r="K169" t="s">
        <v>833</v>
      </c>
    </row>
    <row r="170" spans="1:11">
      <c r="A170" s="7" t="s">
        <v>834</v>
      </c>
      <c r="B170" s="7" t="s">
        <v>8</v>
      </c>
      <c r="C170" s="7" t="s">
        <v>835</v>
      </c>
      <c r="D170" s="7" t="s">
        <v>9</v>
      </c>
      <c r="E170" s="7" t="s">
        <v>836</v>
      </c>
      <c r="G170">
        <v>168</v>
      </c>
      <c r="H170" t="str">
        <f t="shared" si="4"/>
        <v>北海道陸別町</v>
      </c>
      <c r="I170" t="s">
        <v>834</v>
      </c>
      <c r="J170">
        <v>10006</v>
      </c>
      <c r="K170" t="s">
        <v>8</v>
      </c>
    </row>
    <row r="171" spans="1:11">
      <c r="A171" s="7" t="s">
        <v>837</v>
      </c>
      <c r="B171" s="7" t="s">
        <v>8</v>
      </c>
      <c r="C171" s="7" t="s">
        <v>838</v>
      </c>
      <c r="D171" s="7" t="s">
        <v>9</v>
      </c>
      <c r="E171" s="7" t="s">
        <v>839</v>
      </c>
      <c r="G171">
        <v>169</v>
      </c>
      <c r="H171" t="str">
        <f t="shared" si="4"/>
        <v>北海道浦幌町</v>
      </c>
      <c r="I171" t="s">
        <v>837</v>
      </c>
      <c r="J171">
        <v>20001</v>
      </c>
      <c r="K171" t="s">
        <v>874</v>
      </c>
    </row>
    <row r="172" spans="1:11">
      <c r="A172" s="7" t="s">
        <v>840</v>
      </c>
      <c r="B172" s="7" t="s">
        <v>8</v>
      </c>
      <c r="C172" s="7" t="s">
        <v>841</v>
      </c>
      <c r="D172" s="7" t="s">
        <v>9</v>
      </c>
      <c r="E172" s="7" t="s">
        <v>842</v>
      </c>
      <c r="G172">
        <v>170</v>
      </c>
      <c r="H172" t="str">
        <f t="shared" si="4"/>
        <v>北海道釧路町</v>
      </c>
      <c r="I172" t="s">
        <v>840</v>
      </c>
      <c r="J172">
        <v>30007</v>
      </c>
      <c r="K172" t="s">
        <v>997</v>
      </c>
    </row>
    <row r="173" spans="1:11">
      <c r="A173" s="7" t="s">
        <v>843</v>
      </c>
      <c r="B173" s="7" t="s">
        <v>8</v>
      </c>
      <c r="C173" s="7" t="s">
        <v>844</v>
      </c>
      <c r="D173" s="7" t="s">
        <v>9</v>
      </c>
      <c r="E173" s="7" t="s">
        <v>845</v>
      </c>
      <c r="G173">
        <v>171</v>
      </c>
      <c r="H173" t="str">
        <f t="shared" si="4"/>
        <v>北海道厚岸町</v>
      </c>
      <c r="I173" t="s">
        <v>843</v>
      </c>
      <c r="J173">
        <v>40002</v>
      </c>
      <c r="K173" t="s">
        <v>1099</v>
      </c>
    </row>
    <row r="174" spans="1:11">
      <c r="A174" s="7" t="s">
        <v>846</v>
      </c>
      <c r="B174" s="7" t="s">
        <v>8</v>
      </c>
      <c r="C174" s="7" t="s">
        <v>847</v>
      </c>
      <c r="D174" s="7" t="s">
        <v>9</v>
      </c>
      <c r="E174" s="7" t="s">
        <v>848</v>
      </c>
      <c r="G174">
        <v>172</v>
      </c>
      <c r="H174" t="str">
        <f t="shared" si="4"/>
        <v>北海道浜中町</v>
      </c>
      <c r="I174" t="s">
        <v>846</v>
      </c>
      <c r="J174">
        <v>50008</v>
      </c>
      <c r="K174" t="s">
        <v>1207</v>
      </c>
    </row>
    <row r="175" spans="1:11">
      <c r="A175" s="7" t="s">
        <v>849</v>
      </c>
      <c r="B175" s="7" t="s">
        <v>8</v>
      </c>
      <c r="C175" s="7" t="s">
        <v>850</v>
      </c>
      <c r="D175" s="7" t="s">
        <v>9</v>
      </c>
      <c r="E175" s="7" t="s">
        <v>851</v>
      </c>
      <c r="G175">
        <v>173</v>
      </c>
      <c r="H175" t="str">
        <f t="shared" si="4"/>
        <v>北海道標茶町</v>
      </c>
      <c r="I175" t="s">
        <v>849</v>
      </c>
      <c r="J175">
        <v>60003</v>
      </c>
      <c r="K175" t="s">
        <v>1285</v>
      </c>
    </row>
    <row r="176" spans="1:11">
      <c r="A176" s="7" t="s">
        <v>852</v>
      </c>
      <c r="B176" s="7" t="s">
        <v>8</v>
      </c>
      <c r="C176" s="7" t="s">
        <v>853</v>
      </c>
      <c r="D176" s="7" t="s">
        <v>9</v>
      </c>
      <c r="E176" s="7" t="s">
        <v>854</v>
      </c>
      <c r="G176">
        <v>174</v>
      </c>
      <c r="H176" t="str">
        <f t="shared" si="4"/>
        <v>北海道弟子屈町</v>
      </c>
      <c r="I176" t="s">
        <v>852</v>
      </c>
      <c r="J176">
        <v>70009</v>
      </c>
      <c r="K176" t="s">
        <v>1393</v>
      </c>
    </row>
    <row r="177" spans="1:11">
      <c r="A177" s="7" t="s">
        <v>855</v>
      </c>
      <c r="B177" s="7" t="s">
        <v>8</v>
      </c>
      <c r="C177" s="7" t="s">
        <v>856</v>
      </c>
      <c r="D177" s="7" t="s">
        <v>9</v>
      </c>
      <c r="E177" s="7" t="s">
        <v>857</v>
      </c>
      <c r="G177">
        <v>175</v>
      </c>
      <c r="H177" t="str">
        <f t="shared" si="4"/>
        <v>北海道鶴居村</v>
      </c>
      <c r="I177" t="s">
        <v>855</v>
      </c>
      <c r="J177">
        <v>80004</v>
      </c>
      <c r="K177" t="s">
        <v>1569</v>
      </c>
    </row>
    <row r="178" spans="1:11">
      <c r="A178" s="7" t="s">
        <v>858</v>
      </c>
      <c r="B178" s="7" t="s">
        <v>8</v>
      </c>
      <c r="C178" s="7" t="s">
        <v>859</v>
      </c>
      <c r="D178" s="7" t="s">
        <v>9</v>
      </c>
      <c r="E178" s="7" t="s">
        <v>860</v>
      </c>
      <c r="G178">
        <v>176</v>
      </c>
      <c r="H178" t="str">
        <f t="shared" si="4"/>
        <v>北海道白糠町</v>
      </c>
      <c r="I178" t="s">
        <v>858</v>
      </c>
      <c r="J178">
        <v>90000</v>
      </c>
      <c r="K178" t="s">
        <v>1704</v>
      </c>
    </row>
    <row r="179" spans="1:11">
      <c r="A179" s="7" t="s">
        <v>861</v>
      </c>
      <c r="B179" s="7" t="s">
        <v>8</v>
      </c>
      <c r="C179" s="7" t="s">
        <v>862</v>
      </c>
      <c r="D179" s="7" t="s">
        <v>9</v>
      </c>
      <c r="E179" s="7" t="s">
        <v>863</v>
      </c>
      <c r="G179">
        <v>177</v>
      </c>
      <c r="H179" t="str">
        <f t="shared" si="4"/>
        <v>北海道別海町</v>
      </c>
      <c r="I179" t="s">
        <v>861</v>
      </c>
      <c r="J179">
        <v>100005</v>
      </c>
      <c r="K179" t="s">
        <v>1782</v>
      </c>
    </row>
    <row r="180" spans="1:11">
      <c r="A180" s="7" t="s">
        <v>864</v>
      </c>
      <c r="B180" s="7" t="s">
        <v>8</v>
      </c>
      <c r="C180" s="7" t="s">
        <v>865</v>
      </c>
      <c r="D180" s="7" t="s">
        <v>9</v>
      </c>
      <c r="E180" s="7" t="s">
        <v>866</v>
      </c>
      <c r="G180">
        <v>178</v>
      </c>
      <c r="H180" t="str">
        <f t="shared" si="4"/>
        <v>北海道中標津町</v>
      </c>
      <c r="I180" t="s">
        <v>864</v>
      </c>
      <c r="J180">
        <v>110001</v>
      </c>
      <c r="K180" t="s">
        <v>1888</v>
      </c>
    </row>
    <row r="181" spans="1:11">
      <c r="A181" s="7" t="s">
        <v>867</v>
      </c>
      <c r="B181" s="7" t="s">
        <v>8</v>
      </c>
      <c r="C181" s="7" t="s">
        <v>868</v>
      </c>
      <c r="D181" s="7" t="s">
        <v>9</v>
      </c>
      <c r="E181" s="7" t="s">
        <v>869</v>
      </c>
      <c r="G181">
        <v>179</v>
      </c>
      <c r="H181" t="str">
        <f t="shared" si="4"/>
        <v>北海道標津町</v>
      </c>
      <c r="I181" t="s">
        <v>867</v>
      </c>
      <c r="J181">
        <v>120006</v>
      </c>
      <c r="K181" t="s">
        <v>2078</v>
      </c>
    </row>
    <row r="182" spans="1:11">
      <c r="A182" s="7" t="s">
        <v>870</v>
      </c>
      <c r="B182" s="7" t="s">
        <v>8</v>
      </c>
      <c r="C182" s="7" t="s">
        <v>871</v>
      </c>
      <c r="D182" s="7" t="s">
        <v>9</v>
      </c>
      <c r="E182" s="7" t="s">
        <v>872</v>
      </c>
      <c r="G182">
        <v>180</v>
      </c>
      <c r="H182" t="str">
        <f t="shared" si="4"/>
        <v>北海道羅臼町</v>
      </c>
      <c r="I182" t="s">
        <v>870</v>
      </c>
      <c r="J182">
        <v>130001</v>
      </c>
      <c r="K182" t="s">
        <v>2242</v>
      </c>
    </row>
    <row r="183" spans="1:11">
      <c r="A183" s="3" t="s">
        <v>873</v>
      </c>
      <c r="B183" s="3" t="s">
        <v>874</v>
      </c>
      <c r="C183" s="4"/>
      <c r="D183" s="5" t="s">
        <v>875</v>
      </c>
      <c r="E183" s="4"/>
      <c r="G183">
        <v>181</v>
      </c>
      <c r="H183" t="str">
        <f t="shared" si="4"/>
        <v>青森県</v>
      </c>
      <c r="I183" t="s">
        <v>873</v>
      </c>
      <c r="J183">
        <v>140007</v>
      </c>
      <c r="K183" t="s">
        <v>2431</v>
      </c>
    </row>
    <row r="184" spans="1:11">
      <c r="A184" s="7" t="s">
        <v>876</v>
      </c>
      <c r="B184" s="7" t="s">
        <v>874</v>
      </c>
      <c r="C184" s="7" t="s">
        <v>877</v>
      </c>
      <c r="D184" s="7" t="s">
        <v>875</v>
      </c>
      <c r="E184" s="7" t="s">
        <v>878</v>
      </c>
      <c r="G184">
        <v>182</v>
      </c>
      <c r="H184" t="str">
        <f t="shared" si="4"/>
        <v>青森県青森市</v>
      </c>
      <c r="I184" t="s">
        <v>876</v>
      </c>
      <c r="J184">
        <v>150002</v>
      </c>
      <c r="K184" t="s">
        <v>2533</v>
      </c>
    </row>
    <row r="185" spans="1:11">
      <c r="A185" s="7" t="s">
        <v>879</v>
      </c>
      <c r="B185" s="7" t="s">
        <v>874</v>
      </c>
      <c r="C185" s="7" t="s">
        <v>880</v>
      </c>
      <c r="D185" s="7" t="s">
        <v>875</v>
      </c>
      <c r="E185" s="7" t="s">
        <v>881</v>
      </c>
      <c r="G185">
        <v>183</v>
      </c>
      <c r="H185" t="str">
        <f t="shared" si="4"/>
        <v>青森県弘前市</v>
      </c>
      <c r="I185" t="s">
        <v>879</v>
      </c>
      <c r="J185">
        <v>160008</v>
      </c>
      <c r="K185" t="s">
        <v>2626</v>
      </c>
    </row>
    <row r="186" spans="1:11">
      <c r="A186" s="7" t="s">
        <v>882</v>
      </c>
      <c r="B186" s="7" t="s">
        <v>874</v>
      </c>
      <c r="C186" s="7" t="s">
        <v>883</v>
      </c>
      <c r="D186" s="7" t="s">
        <v>875</v>
      </c>
      <c r="E186" s="7" t="s">
        <v>884</v>
      </c>
      <c r="G186">
        <v>184</v>
      </c>
      <c r="H186" t="str">
        <f t="shared" si="4"/>
        <v>青森県八戸市</v>
      </c>
      <c r="I186" t="s">
        <v>882</v>
      </c>
      <c r="J186">
        <v>170003</v>
      </c>
      <c r="K186" t="s">
        <v>2672</v>
      </c>
    </row>
    <row r="187" spans="1:11">
      <c r="A187" s="7" t="s">
        <v>885</v>
      </c>
      <c r="B187" s="7" t="s">
        <v>874</v>
      </c>
      <c r="C187" s="7" t="s">
        <v>886</v>
      </c>
      <c r="D187" s="7" t="s">
        <v>875</v>
      </c>
      <c r="E187" s="7" t="s">
        <v>887</v>
      </c>
      <c r="G187">
        <v>185</v>
      </c>
      <c r="H187" t="str">
        <f t="shared" si="4"/>
        <v>青森県黒石市</v>
      </c>
      <c r="I187" t="s">
        <v>885</v>
      </c>
      <c r="J187">
        <v>180009</v>
      </c>
      <c r="K187" t="s">
        <v>2732</v>
      </c>
    </row>
    <row r="188" spans="1:11">
      <c r="A188" s="7" t="s">
        <v>888</v>
      </c>
      <c r="B188" s="7" t="s">
        <v>874</v>
      </c>
      <c r="C188" s="7" t="s">
        <v>889</v>
      </c>
      <c r="D188" s="7" t="s">
        <v>875</v>
      </c>
      <c r="E188" s="7" t="s">
        <v>890</v>
      </c>
      <c r="G188">
        <v>186</v>
      </c>
      <c r="H188" t="str">
        <f t="shared" si="4"/>
        <v>青森県五所川原市</v>
      </c>
      <c r="I188" t="s">
        <v>888</v>
      </c>
      <c r="J188">
        <v>190004</v>
      </c>
      <c r="K188" t="s">
        <v>2784</v>
      </c>
    </row>
    <row r="189" spans="1:11">
      <c r="A189" s="7" t="s">
        <v>891</v>
      </c>
      <c r="B189" s="7" t="s">
        <v>874</v>
      </c>
      <c r="C189" s="7" t="s">
        <v>892</v>
      </c>
      <c r="D189" s="7" t="s">
        <v>875</v>
      </c>
      <c r="E189" s="7" t="s">
        <v>893</v>
      </c>
      <c r="G189">
        <v>187</v>
      </c>
      <c r="H189" t="str">
        <f t="shared" si="4"/>
        <v>青森県十和田市</v>
      </c>
      <c r="I189" t="s">
        <v>891</v>
      </c>
      <c r="J189">
        <v>200000</v>
      </c>
      <c r="K189" t="s">
        <v>2865</v>
      </c>
    </row>
    <row r="190" spans="1:11">
      <c r="A190" s="7" t="s">
        <v>894</v>
      </c>
      <c r="B190" s="7" t="s">
        <v>874</v>
      </c>
      <c r="C190" s="7" t="s">
        <v>895</v>
      </c>
      <c r="D190" s="7" t="s">
        <v>875</v>
      </c>
      <c r="E190" s="7" t="s">
        <v>896</v>
      </c>
      <c r="G190">
        <v>188</v>
      </c>
      <c r="H190" t="str">
        <f t="shared" si="4"/>
        <v>青森県三沢市</v>
      </c>
      <c r="I190" t="s">
        <v>894</v>
      </c>
      <c r="J190">
        <v>210005</v>
      </c>
      <c r="K190" t="s">
        <v>3095</v>
      </c>
    </row>
    <row r="191" spans="1:11">
      <c r="A191" s="7" t="s">
        <v>897</v>
      </c>
      <c r="B191" s="7" t="s">
        <v>874</v>
      </c>
      <c r="C191" s="7" t="s">
        <v>898</v>
      </c>
      <c r="D191" s="7" t="s">
        <v>875</v>
      </c>
      <c r="E191" s="7" t="s">
        <v>899</v>
      </c>
      <c r="G191">
        <v>189</v>
      </c>
      <c r="H191" t="str">
        <f t="shared" si="4"/>
        <v>青森県むつ市</v>
      </c>
      <c r="I191" t="s">
        <v>897</v>
      </c>
      <c r="J191">
        <v>220001</v>
      </c>
      <c r="K191" t="s">
        <v>3221</v>
      </c>
    </row>
    <row r="192" spans="1:11">
      <c r="A192" s="7" t="s">
        <v>900</v>
      </c>
      <c r="B192" s="7" t="s">
        <v>874</v>
      </c>
      <c r="C192" s="7" t="s">
        <v>901</v>
      </c>
      <c r="D192" s="7" t="s">
        <v>875</v>
      </c>
      <c r="E192" s="7" t="s">
        <v>902</v>
      </c>
      <c r="G192">
        <v>190</v>
      </c>
      <c r="H192" t="str">
        <f t="shared" si="4"/>
        <v>青森県つがる市</v>
      </c>
      <c r="I192" t="s">
        <v>900</v>
      </c>
      <c r="J192">
        <v>230006</v>
      </c>
      <c r="K192" t="s">
        <v>3325</v>
      </c>
    </row>
    <row r="193" spans="1:11">
      <c r="A193" s="7" t="s">
        <v>903</v>
      </c>
      <c r="B193" s="7" t="s">
        <v>874</v>
      </c>
      <c r="C193" s="7" t="s">
        <v>904</v>
      </c>
      <c r="D193" s="7" t="s">
        <v>875</v>
      </c>
      <c r="E193" s="7" t="s">
        <v>905</v>
      </c>
      <c r="G193">
        <v>191</v>
      </c>
      <c r="H193" t="str">
        <f t="shared" si="4"/>
        <v>青森県平川市</v>
      </c>
      <c r="I193" t="s">
        <v>903</v>
      </c>
      <c r="J193">
        <v>240001</v>
      </c>
      <c r="K193" t="s">
        <v>3488</v>
      </c>
    </row>
    <row r="194" spans="1:11">
      <c r="A194" s="7" t="s">
        <v>906</v>
      </c>
      <c r="B194" s="7" t="s">
        <v>874</v>
      </c>
      <c r="C194" s="7" t="s">
        <v>907</v>
      </c>
      <c r="D194" s="7" t="s">
        <v>875</v>
      </c>
      <c r="E194" s="7" t="s">
        <v>908</v>
      </c>
      <c r="G194">
        <v>192</v>
      </c>
      <c r="H194" t="str">
        <f t="shared" si="4"/>
        <v>青森県平内町</v>
      </c>
      <c r="I194" t="s">
        <v>906</v>
      </c>
      <c r="J194">
        <v>250007</v>
      </c>
      <c r="K194" t="s">
        <v>3574</v>
      </c>
    </row>
    <row r="195" spans="1:11">
      <c r="A195" s="7" t="s">
        <v>909</v>
      </c>
      <c r="B195" s="7" t="s">
        <v>874</v>
      </c>
      <c r="C195" s="7" t="s">
        <v>910</v>
      </c>
      <c r="D195" s="7" t="s">
        <v>875</v>
      </c>
      <c r="E195" s="7" t="s">
        <v>911</v>
      </c>
      <c r="G195">
        <v>193</v>
      </c>
      <c r="H195" t="str">
        <f t="shared" si="4"/>
        <v>青森県今別町</v>
      </c>
      <c r="I195" t="s">
        <v>909</v>
      </c>
      <c r="J195">
        <v>260002</v>
      </c>
      <c r="K195" t="s">
        <v>3634</v>
      </c>
    </row>
    <row r="196" spans="1:11">
      <c r="A196" s="7" t="s">
        <v>912</v>
      </c>
      <c r="B196" s="7" t="s">
        <v>874</v>
      </c>
      <c r="C196" s="7" t="s">
        <v>913</v>
      </c>
      <c r="D196" s="7" t="s">
        <v>875</v>
      </c>
      <c r="E196" s="7" t="s">
        <v>914</v>
      </c>
      <c r="G196">
        <v>194</v>
      </c>
      <c r="H196" t="str">
        <f t="shared" ref="H196:H259" si="6">B196&amp;C196</f>
        <v>青森県蓬田村</v>
      </c>
      <c r="I196" t="s">
        <v>912</v>
      </c>
      <c r="J196">
        <v>270008</v>
      </c>
      <c r="K196" t="s">
        <v>3715</v>
      </c>
    </row>
    <row r="197" spans="1:11">
      <c r="A197" s="7" t="s">
        <v>915</v>
      </c>
      <c r="B197" s="7" t="s">
        <v>874</v>
      </c>
      <c r="C197" s="7" t="s">
        <v>916</v>
      </c>
      <c r="D197" s="7" t="s">
        <v>875</v>
      </c>
      <c r="E197" s="7" t="s">
        <v>917</v>
      </c>
      <c r="G197">
        <v>195</v>
      </c>
      <c r="H197" t="str">
        <f t="shared" si="6"/>
        <v>青森県外ヶ浜町</v>
      </c>
      <c r="I197" t="s">
        <v>915</v>
      </c>
      <c r="J197">
        <v>280003</v>
      </c>
      <c r="K197" t="s">
        <v>3846</v>
      </c>
    </row>
    <row r="198" spans="1:11">
      <c r="A198" s="7" t="s">
        <v>918</v>
      </c>
      <c r="B198" s="7" t="s">
        <v>874</v>
      </c>
      <c r="C198" s="7" t="s">
        <v>919</v>
      </c>
      <c r="D198" s="7" t="s">
        <v>875</v>
      </c>
      <c r="E198" s="7" t="s">
        <v>920</v>
      </c>
      <c r="G198">
        <v>196</v>
      </c>
      <c r="H198" t="str">
        <f t="shared" si="6"/>
        <v>青森県鰺ヶ沢町</v>
      </c>
      <c r="I198" t="s">
        <v>918</v>
      </c>
      <c r="J198">
        <v>290009</v>
      </c>
      <c r="K198" t="s">
        <v>3969</v>
      </c>
    </row>
    <row r="199" spans="1:11">
      <c r="A199" s="7" t="s">
        <v>921</v>
      </c>
      <c r="B199" s="7" t="s">
        <v>874</v>
      </c>
      <c r="C199" s="7" t="s">
        <v>922</v>
      </c>
      <c r="D199" s="7" t="s">
        <v>875</v>
      </c>
      <c r="E199" s="7" t="s">
        <v>923</v>
      </c>
      <c r="G199">
        <v>197</v>
      </c>
      <c r="H199" t="str">
        <f t="shared" si="6"/>
        <v>青森県深浦町</v>
      </c>
      <c r="I199" t="s">
        <v>921</v>
      </c>
      <c r="J199">
        <v>300004</v>
      </c>
      <c r="K199" t="s">
        <v>4086</v>
      </c>
    </row>
    <row r="200" spans="1:11">
      <c r="A200" s="7" t="s">
        <v>924</v>
      </c>
      <c r="B200" s="7" t="s">
        <v>874</v>
      </c>
      <c r="C200" s="7" t="s">
        <v>925</v>
      </c>
      <c r="D200" s="7" t="s">
        <v>875</v>
      </c>
      <c r="E200" s="7" t="s">
        <v>926</v>
      </c>
      <c r="G200">
        <v>198</v>
      </c>
      <c r="H200" t="str">
        <f t="shared" si="6"/>
        <v>青森県西目屋村</v>
      </c>
      <c r="I200" t="s">
        <v>924</v>
      </c>
      <c r="J200">
        <v>310000</v>
      </c>
      <c r="K200" t="s">
        <v>4174</v>
      </c>
    </row>
    <row r="201" spans="1:11">
      <c r="A201" s="7" t="s">
        <v>927</v>
      </c>
      <c r="B201" s="7" t="s">
        <v>874</v>
      </c>
      <c r="C201" s="7" t="s">
        <v>928</v>
      </c>
      <c r="D201" s="7" t="s">
        <v>875</v>
      </c>
      <c r="E201" s="7" t="s">
        <v>929</v>
      </c>
      <c r="G201">
        <v>199</v>
      </c>
      <c r="H201" t="str">
        <f t="shared" si="6"/>
        <v>青森県藤崎町</v>
      </c>
      <c r="I201" t="s">
        <v>927</v>
      </c>
      <c r="J201">
        <v>320005</v>
      </c>
      <c r="K201" t="s">
        <v>4229</v>
      </c>
    </row>
    <row r="202" spans="1:11">
      <c r="A202" s="7" t="s">
        <v>930</v>
      </c>
      <c r="B202" s="7" t="s">
        <v>874</v>
      </c>
      <c r="C202" s="7" t="s">
        <v>931</v>
      </c>
      <c r="D202" s="7" t="s">
        <v>875</v>
      </c>
      <c r="E202" s="7" t="s">
        <v>932</v>
      </c>
      <c r="G202">
        <v>200</v>
      </c>
      <c r="H202" t="str">
        <f t="shared" si="6"/>
        <v>青森県大鰐町</v>
      </c>
      <c r="I202" t="s">
        <v>930</v>
      </c>
      <c r="J202">
        <v>330001</v>
      </c>
      <c r="K202" t="s">
        <v>4287</v>
      </c>
    </row>
    <row r="203" spans="1:11">
      <c r="A203" s="7" t="s">
        <v>933</v>
      </c>
      <c r="B203" s="7" t="s">
        <v>874</v>
      </c>
      <c r="C203" s="7" t="s">
        <v>934</v>
      </c>
      <c r="D203" s="7" t="s">
        <v>875</v>
      </c>
      <c r="E203" s="7" t="s">
        <v>935</v>
      </c>
      <c r="G203">
        <v>201</v>
      </c>
      <c r="H203" t="str">
        <f t="shared" si="6"/>
        <v>青森県田舎館村</v>
      </c>
      <c r="I203" t="s">
        <v>933</v>
      </c>
      <c r="J203">
        <v>340006</v>
      </c>
      <c r="K203" t="s">
        <v>4370</v>
      </c>
    </row>
    <row r="204" spans="1:11">
      <c r="A204" s="7" t="s">
        <v>936</v>
      </c>
      <c r="B204" s="7" t="s">
        <v>874</v>
      </c>
      <c r="C204" s="7" t="s">
        <v>937</v>
      </c>
      <c r="D204" s="7" t="s">
        <v>875</v>
      </c>
      <c r="E204" s="7" t="s">
        <v>938</v>
      </c>
      <c r="G204">
        <v>202</v>
      </c>
      <c r="H204" t="str">
        <f t="shared" si="6"/>
        <v>青森県板柳町</v>
      </c>
      <c r="I204" t="s">
        <v>936</v>
      </c>
      <c r="J204">
        <v>350001</v>
      </c>
      <c r="K204" t="s">
        <v>4439</v>
      </c>
    </row>
    <row r="205" spans="1:11">
      <c r="A205" s="7" t="s">
        <v>939</v>
      </c>
      <c r="B205" s="7" t="s">
        <v>874</v>
      </c>
      <c r="C205" s="7" t="s">
        <v>940</v>
      </c>
      <c r="D205" s="7" t="s">
        <v>875</v>
      </c>
      <c r="E205" s="7" t="s">
        <v>941</v>
      </c>
      <c r="G205">
        <v>203</v>
      </c>
      <c r="H205" t="str">
        <f t="shared" si="6"/>
        <v>青森県鶴田町</v>
      </c>
      <c r="I205" t="s">
        <v>939</v>
      </c>
      <c r="J205">
        <v>360007</v>
      </c>
      <c r="K205" t="s">
        <v>4499</v>
      </c>
    </row>
    <row r="206" spans="1:11">
      <c r="A206" s="7" t="s">
        <v>942</v>
      </c>
      <c r="B206" s="7" t="s">
        <v>874</v>
      </c>
      <c r="C206" s="7" t="s">
        <v>943</v>
      </c>
      <c r="D206" s="7" t="s">
        <v>875</v>
      </c>
      <c r="E206" s="7" t="s">
        <v>944</v>
      </c>
      <c r="G206">
        <v>204</v>
      </c>
      <c r="H206" t="str">
        <f t="shared" si="6"/>
        <v>青森県中泊町</v>
      </c>
      <c r="I206" t="s">
        <v>942</v>
      </c>
      <c r="J206">
        <v>370002</v>
      </c>
      <c r="K206" t="s">
        <v>4573</v>
      </c>
    </row>
    <row r="207" spans="1:11">
      <c r="A207" s="7" t="s">
        <v>945</v>
      </c>
      <c r="B207" s="7" t="s">
        <v>874</v>
      </c>
      <c r="C207" s="7" t="s">
        <v>946</v>
      </c>
      <c r="D207" s="7" t="s">
        <v>875</v>
      </c>
      <c r="E207" s="7" t="s">
        <v>947</v>
      </c>
      <c r="G207">
        <v>205</v>
      </c>
      <c r="H207" t="str">
        <f t="shared" si="6"/>
        <v>青森県野辺地町</v>
      </c>
      <c r="I207" t="s">
        <v>945</v>
      </c>
      <c r="J207">
        <v>380008</v>
      </c>
      <c r="K207" t="s">
        <v>4627</v>
      </c>
    </row>
    <row r="208" spans="1:11">
      <c r="A208" s="7" t="s">
        <v>948</v>
      </c>
      <c r="B208" s="7" t="s">
        <v>874</v>
      </c>
      <c r="C208" s="7" t="s">
        <v>949</v>
      </c>
      <c r="D208" s="7" t="s">
        <v>875</v>
      </c>
      <c r="E208" s="7" t="s">
        <v>950</v>
      </c>
      <c r="G208">
        <v>206</v>
      </c>
      <c r="H208" t="str">
        <f t="shared" si="6"/>
        <v>青森県七戸町</v>
      </c>
      <c r="I208" t="s">
        <v>948</v>
      </c>
      <c r="J208">
        <v>390003</v>
      </c>
      <c r="K208" t="s">
        <v>4688</v>
      </c>
    </row>
    <row r="209" spans="1:11">
      <c r="A209" s="7" t="s">
        <v>951</v>
      </c>
      <c r="B209" s="7" t="s">
        <v>874</v>
      </c>
      <c r="C209" s="7" t="s">
        <v>952</v>
      </c>
      <c r="D209" s="7" t="s">
        <v>875</v>
      </c>
      <c r="E209" s="7" t="s">
        <v>953</v>
      </c>
      <c r="G209">
        <v>207</v>
      </c>
      <c r="H209" t="str">
        <f t="shared" si="6"/>
        <v>青森県六戸町</v>
      </c>
      <c r="I209" t="s">
        <v>951</v>
      </c>
      <c r="J209">
        <v>400009</v>
      </c>
      <c r="K209" t="s">
        <v>4792</v>
      </c>
    </row>
    <row r="210" spans="1:11">
      <c r="A210" s="7" t="s">
        <v>954</v>
      </c>
      <c r="B210" s="7" t="s">
        <v>874</v>
      </c>
      <c r="C210" s="7" t="s">
        <v>955</v>
      </c>
      <c r="D210" s="7" t="s">
        <v>875</v>
      </c>
      <c r="E210" s="7" t="s">
        <v>956</v>
      </c>
      <c r="G210">
        <v>208</v>
      </c>
      <c r="H210" t="str">
        <f t="shared" si="6"/>
        <v>青森県横浜町</v>
      </c>
      <c r="I210" t="s">
        <v>954</v>
      </c>
      <c r="J210">
        <v>410004</v>
      </c>
      <c r="K210" t="s">
        <v>4972</v>
      </c>
    </row>
    <row r="211" spans="1:11">
      <c r="A211" s="7" t="s">
        <v>957</v>
      </c>
      <c r="B211" s="7" t="s">
        <v>874</v>
      </c>
      <c r="C211" s="7" t="s">
        <v>958</v>
      </c>
      <c r="D211" s="7" t="s">
        <v>875</v>
      </c>
      <c r="E211" s="7" t="s">
        <v>959</v>
      </c>
      <c r="G211">
        <v>209</v>
      </c>
      <c r="H211" t="str">
        <f t="shared" si="6"/>
        <v>青森県東北町</v>
      </c>
      <c r="I211" t="s">
        <v>957</v>
      </c>
      <c r="J211">
        <v>420000</v>
      </c>
      <c r="K211" t="s">
        <v>5034</v>
      </c>
    </row>
    <row r="212" spans="1:11">
      <c r="A212" s="7" t="s">
        <v>960</v>
      </c>
      <c r="B212" s="7" t="s">
        <v>874</v>
      </c>
      <c r="C212" s="7" t="s">
        <v>961</v>
      </c>
      <c r="D212" s="7" t="s">
        <v>875</v>
      </c>
      <c r="E212" s="7" t="s">
        <v>962</v>
      </c>
      <c r="G212">
        <v>210</v>
      </c>
      <c r="H212" t="str">
        <f t="shared" si="6"/>
        <v>青森県六ヶ所村</v>
      </c>
      <c r="I212" t="s">
        <v>960</v>
      </c>
      <c r="J212">
        <v>430005</v>
      </c>
      <c r="K212" t="s">
        <v>5099</v>
      </c>
    </row>
    <row r="213" spans="1:11">
      <c r="A213" s="7" t="s">
        <v>963</v>
      </c>
      <c r="B213" s="7" t="s">
        <v>874</v>
      </c>
      <c r="C213" s="7" t="s">
        <v>964</v>
      </c>
      <c r="D213" s="7" t="s">
        <v>875</v>
      </c>
      <c r="E213" s="7" t="s">
        <v>965</v>
      </c>
      <c r="G213">
        <v>211</v>
      </c>
      <c r="H213" t="str">
        <f t="shared" si="6"/>
        <v>青森県おいらせ町</v>
      </c>
      <c r="I213" t="s">
        <v>963</v>
      </c>
      <c r="J213">
        <v>440001</v>
      </c>
      <c r="K213" t="s">
        <v>5231</v>
      </c>
    </row>
    <row r="214" spans="1:11">
      <c r="A214" s="7" t="s">
        <v>966</v>
      </c>
      <c r="B214" s="7" t="s">
        <v>874</v>
      </c>
      <c r="C214" s="7" t="s">
        <v>967</v>
      </c>
      <c r="D214" s="7" t="s">
        <v>875</v>
      </c>
      <c r="E214" s="7" t="s">
        <v>968</v>
      </c>
      <c r="G214">
        <v>212</v>
      </c>
      <c r="H214" t="str">
        <f t="shared" si="6"/>
        <v>青森県大間町</v>
      </c>
      <c r="I214" t="s">
        <v>966</v>
      </c>
      <c r="J214">
        <v>450006</v>
      </c>
      <c r="K214" t="s">
        <v>5288</v>
      </c>
    </row>
    <row r="215" spans="1:11">
      <c r="A215" s="7" t="s">
        <v>969</v>
      </c>
      <c r="B215" s="7" t="s">
        <v>874</v>
      </c>
      <c r="C215" s="7" t="s">
        <v>970</v>
      </c>
      <c r="D215" s="7" t="s">
        <v>875</v>
      </c>
      <c r="E215" s="7" t="s">
        <v>971</v>
      </c>
      <c r="G215">
        <v>213</v>
      </c>
      <c r="H215" t="str">
        <f t="shared" si="6"/>
        <v>青森県東通村</v>
      </c>
      <c r="I215" t="s">
        <v>969</v>
      </c>
      <c r="J215">
        <v>460001</v>
      </c>
      <c r="K215" t="s">
        <v>5366</v>
      </c>
    </row>
    <row r="216" spans="1:11">
      <c r="A216" s="7" t="s">
        <v>972</v>
      </c>
      <c r="B216" s="7" t="s">
        <v>874</v>
      </c>
      <c r="C216" s="7" t="s">
        <v>973</v>
      </c>
      <c r="D216" s="7" t="s">
        <v>875</v>
      </c>
      <c r="E216" s="7" t="s">
        <v>974</v>
      </c>
      <c r="G216">
        <v>214</v>
      </c>
      <c r="H216" t="str">
        <f t="shared" si="6"/>
        <v>青森県風間浦村</v>
      </c>
      <c r="I216" t="s">
        <v>972</v>
      </c>
      <c r="J216">
        <v>470007</v>
      </c>
      <c r="K216" t="s">
        <v>5496</v>
      </c>
    </row>
    <row r="217" spans="1:11">
      <c r="A217" s="7" t="s">
        <v>975</v>
      </c>
      <c r="B217" s="7" t="s">
        <v>874</v>
      </c>
      <c r="C217" s="7" t="s">
        <v>976</v>
      </c>
      <c r="D217" s="7" t="s">
        <v>875</v>
      </c>
      <c r="E217" s="7" t="s">
        <v>977</v>
      </c>
      <c r="G217">
        <v>215</v>
      </c>
      <c r="H217" t="str">
        <f t="shared" si="6"/>
        <v>青森県佐井村</v>
      </c>
      <c r="I217" t="s">
        <v>975</v>
      </c>
    </row>
    <row r="218" spans="1:11">
      <c r="A218" s="7" t="s">
        <v>978</v>
      </c>
      <c r="B218" s="7" t="s">
        <v>874</v>
      </c>
      <c r="C218" s="7" t="s">
        <v>979</v>
      </c>
      <c r="D218" s="7" t="s">
        <v>875</v>
      </c>
      <c r="E218" s="7" t="s">
        <v>980</v>
      </c>
      <c r="G218">
        <v>216</v>
      </c>
      <c r="H218" t="str">
        <f t="shared" si="6"/>
        <v>青森県三戸町</v>
      </c>
      <c r="I218" t="s">
        <v>978</v>
      </c>
    </row>
    <row r="219" spans="1:11">
      <c r="A219" s="7" t="s">
        <v>981</v>
      </c>
      <c r="B219" s="7" t="s">
        <v>874</v>
      </c>
      <c r="C219" s="7" t="s">
        <v>982</v>
      </c>
      <c r="D219" s="7" t="s">
        <v>875</v>
      </c>
      <c r="E219" s="7" t="s">
        <v>983</v>
      </c>
      <c r="G219">
        <v>217</v>
      </c>
      <c r="H219" t="str">
        <f t="shared" si="6"/>
        <v>青森県五戸町</v>
      </c>
      <c r="I219" t="s">
        <v>981</v>
      </c>
    </row>
    <row r="220" spans="1:11">
      <c r="A220" s="7" t="s">
        <v>984</v>
      </c>
      <c r="B220" s="7" t="s">
        <v>874</v>
      </c>
      <c r="C220" s="7" t="s">
        <v>985</v>
      </c>
      <c r="D220" s="7" t="s">
        <v>875</v>
      </c>
      <c r="E220" s="7" t="s">
        <v>986</v>
      </c>
      <c r="G220">
        <v>218</v>
      </c>
      <c r="H220" t="str">
        <f t="shared" si="6"/>
        <v>青森県田子町</v>
      </c>
      <c r="I220" t="s">
        <v>984</v>
      </c>
    </row>
    <row r="221" spans="1:11">
      <c r="A221" s="7" t="s">
        <v>987</v>
      </c>
      <c r="B221" s="7" t="s">
        <v>874</v>
      </c>
      <c r="C221" s="7" t="s">
        <v>988</v>
      </c>
      <c r="D221" s="7" t="s">
        <v>875</v>
      </c>
      <c r="E221" s="7" t="s">
        <v>989</v>
      </c>
      <c r="G221">
        <v>219</v>
      </c>
      <c r="H221" t="str">
        <f t="shared" si="6"/>
        <v>青森県南部町</v>
      </c>
      <c r="I221" t="s">
        <v>987</v>
      </c>
    </row>
    <row r="222" spans="1:11">
      <c r="A222" s="7" t="s">
        <v>990</v>
      </c>
      <c r="B222" s="7" t="s">
        <v>874</v>
      </c>
      <c r="C222" s="7" t="s">
        <v>991</v>
      </c>
      <c r="D222" s="7" t="s">
        <v>875</v>
      </c>
      <c r="E222" s="7" t="s">
        <v>992</v>
      </c>
      <c r="G222">
        <v>220</v>
      </c>
      <c r="H222" t="str">
        <f t="shared" si="6"/>
        <v>青森県階上町</v>
      </c>
      <c r="I222" t="s">
        <v>990</v>
      </c>
    </row>
    <row r="223" spans="1:11">
      <c r="A223" s="7" t="s">
        <v>993</v>
      </c>
      <c r="B223" s="7" t="s">
        <v>874</v>
      </c>
      <c r="C223" s="7" t="s">
        <v>994</v>
      </c>
      <c r="D223" s="7" t="s">
        <v>875</v>
      </c>
      <c r="E223" s="7" t="s">
        <v>995</v>
      </c>
      <c r="G223">
        <v>221</v>
      </c>
      <c r="H223" t="str">
        <f t="shared" si="6"/>
        <v>青森県新郷村</v>
      </c>
      <c r="I223" t="s">
        <v>993</v>
      </c>
    </row>
    <row r="224" spans="1:11">
      <c r="A224" s="3" t="s">
        <v>996</v>
      </c>
      <c r="B224" s="3" t="s">
        <v>997</v>
      </c>
      <c r="C224" s="4"/>
      <c r="D224" s="5" t="s">
        <v>998</v>
      </c>
      <c r="E224" s="4"/>
      <c r="G224">
        <v>222</v>
      </c>
      <c r="H224" t="str">
        <f t="shared" si="6"/>
        <v>岩手県</v>
      </c>
      <c r="I224" t="s">
        <v>996</v>
      </c>
    </row>
    <row r="225" spans="1:9">
      <c r="A225" s="7" t="s">
        <v>999</v>
      </c>
      <c r="B225" s="7" t="s">
        <v>997</v>
      </c>
      <c r="C225" s="7" t="s">
        <v>1000</v>
      </c>
      <c r="D225" s="7" t="s">
        <v>998</v>
      </c>
      <c r="E225" s="7" t="s">
        <v>1001</v>
      </c>
      <c r="G225">
        <v>223</v>
      </c>
      <c r="H225" t="str">
        <f t="shared" si="6"/>
        <v>岩手県盛岡市</v>
      </c>
      <c r="I225" t="s">
        <v>999</v>
      </c>
    </row>
    <row r="226" spans="1:9">
      <c r="A226" s="7" t="s">
        <v>1002</v>
      </c>
      <c r="B226" s="7" t="s">
        <v>997</v>
      </c>
      <c r="C226" s="7" t="s">
        <v>1003</v>
      </c>
      <c r="D226" s="7" t="s">
        <v>998</v>
      </c>
      <c r="E226" s="7" t="s">
        <v>1004</v>
      </c>
      <c r="G226">
        <v>224</v>
      </c>
      <c r="H226" t="str">
        <f t="shared" si="6"/>
        <v>岩手県宮古市</v>
      </c>
      <c r="I226" t="s">
        <v>1002</v>
      </c>
    </row>
    <row r="227" spans="1:9">
      <c r="A227" s="7" t="s">
        <v>1005</v>
      </c>
      <c r="B227" s="7" t="s">
        <v>997</v>
      </c>
      <c r="C227" s="7" t="s">
        <v>1006</v>
      </c>
      <c r="D227" s="7" t="s">
        <v>998</v>
      </c>
      <c r="E227" s="7" t="s">
        <v>1007</v>
      </c>
      <c r="G227">
        <v>225</v>
      </c>
      <c r="H227" t="str">
        <f t="shared" si="6"/>
        <v>岩手県大船渡市</v>
      </c>
      <c r="I227" t="s">
        <v>1005</v>
      </c>
    </row>
    <row r="228" spans="1:9">
      <c r="A228" s="7" t="s">
        <v>1008</v>
      </c>
      <c r="B228" s="7" t="s">
        <v>997</v>
      </c>
      <c r="C228" s="7" t="s">
        <v>1009</v>
      </c>
      <c r="D228" s="7" t="s">
        <v>998</v>
      </c>
      <c r="E228" s="7" t="s">
        <v>1010</v>
      </c>
      <c r="G228">
        <v>226</v>
      </c>
      <c r="H228" t="str">
        <f t="shared" si="6"/>
        <v>岩手県花巻市</v>
      </c>
      <c r="I228" t="s">
        <v>1008</v>
      </c>
    </row>
    <row r="229" spans="1:9">
      <c r="A229" s="7" t="s">
        <v>1011</v>
      </c>
      <c r="B229" s="7" t="s">
        <v>997</v>
      </c>
      <c r="C229" s="7" t="s">
        <v>1012</v>
      </c>
      <c r="D229" s="7" t="s">
        <v>998</v>
      </c>
      <c r="E229" s="7" t="s">
        <v>1013</v>
      </c>
      <c r="G229">
        <v>227</v>
      </c>
      <c r="H229" t="str">
        <f t="shared" si="6"/>
        <v>岩手県北上市</v>
      </c>
      <c r="I229" t="s">
        <v>1011</v>
      </c>
    </row>
    <row r="230" spans="1:9">
      <c r="A230" s="7" t="s">
        <v>1014</v>
      </c>
      <c r="B230" s="7" t="s">
        <v>997</v>
      </c>
      <c r="C230" s="7" t="s">
        <v>1015</v>
      </c>
      <c r="D230" s="7" t="s">
        <v>998</v>
      </c>
      <c r="E230" s="7" t="s">
        <v>1016</v>
      </c>
      <c r="G230">
        <v>228</v>
      </c>
      <c r="H230" t="str">
        <f t="shared" si="6"/>
        <v>岩手県久慈市</v>
      </c>
      <c r="I230" t="s">
        <v>1014</v>
      </c>
    </row>
    <row r="231" spans="1:9">
      <c r="A231" s="7" t="s">
        <v>1017</v>
      </c>
      <c r="B231" s="7" t="s">
        <v>997</v>
      </c>
      <c r="C231" s="7" t="s">
        <v>1018</v>
      </c>
      <c r="D231" s="7" t="s">
        <v>998</v>
      </c>
      <c r="E231" s="7" t="s">
        <v>1019</v>
      </c>
      <c r="G231">
        <v>229</v>
      </c>
      <c r="H231" t="str">
        <f t="shared" si="6"/>
        <v>岩手県遠野市</v>
      </c>
      <c r="I231" t="s">
        <v>1017</v>
      </c>
    </row>
    <row r="232" spans="1:9">
      <c r="A232" s="7" t="s">
        <v>1020</v>
      </c>
      <c r="B232" s="7" t="s">
        <v>997</v>
      </c>
      <c r="C232" s="7" t="s">
        <v>1021</v>
      </c>
      <c r="D232" s="7" t="s">
        <v>998</v>
      </c>
      <c r="E232" s="7" t="s">
        <v>1022</v>
      </c>
      <c r="G232">
        <v>230</v>
      </c>
      <c r="H232" t="str">
        <f t="shared" si="6"/>
        <v>岩手県一関市</v>
      </c>
      <c r="I232" t="s">
        <v>1020</v>
      </c>
    </row>
    <row r="233" spans="1:9">
      <c r="A233" s="7" t="s">
        <v>1023</v>
      </c>
      <c r="B233" s="7" t="s">
        <v>997</v>
      </c>
      <c r="C233" s="7" t="s">
        <v>1024</v>
      </c>
      <c r="D233" s="7" t="s">
        <v>998</v>
      </c>
      <c r="E233" s="7" t="s">
        <v>1025</v>
      </c>
      <c r="G233">
        <v>231</v>
      </c>
      <c r="H233" t="str">
        <f t="shared" si="6"/>
        <v>岩手県陸前高田市</v>
      </c>
      <c r="I233" t="s">
        <v>1023</v>
      </c>
    </row>
    <row r="234" spans="1:9">
      <c r="A234" s="7" t="s">
        <v>1026</v>
      </c>
      <c r="B234" s="7" t="s">
        <v>997</v>
      </c>
      <c r="C234" s="7" t="s">
        <v>1027</v>
      </c>
      <c r="D234" s="7" t="s">
        <v>998</v>
      </c>
      <c r="E234" s="7" t="s">
        <v>1028</v>
      </c>
      <c r="G234">
        <v>232</v>
      </c>
      <c r="H234" t="str">
        <f t="shared" si="6"/>
        <v>岩手県釜石市</v>
      </c>
      <c r="I234" t="s">
        <v>1026</v>
      </c>
    </row>
    <row r="235" spans="1:9">
      <c r="A235" s="7" t="s">
        <v>1029</v>
      </c>
      <c r="B235" s="7" t="s">
        <v>997</v>
      </c>
      <c r="C235" s="7" t="s">
        <v>1030</v>
      </c>
      <c r="D235" s="7" t="s">
        <v>998</v>
      </c>
      <c r="E235" s="7" t="s">
        <v>1031</v>
      </c>
      <c r="G235">
        <v>233</v>
      </c>
      <c r="H235" t="str">
        <f t="shared" si="6"/>
        <v>岩手県二戸市</v>
      </c>
      <c r="I235" t="s">
        <v>1029</v>
      </c>
    </row>
    <row r="236" spans="1:9">
      <c r="A236" s="7" t="s">
        <v>1032</v>
      </c>
      <c r="B236" s="7" t="s">
        <v>997</v>
      </c>
      <c r="C236" s="7" t="s">
        <v>1033</v>
      </c>
      <c r="D236" s="7" t="s">
        <v>998</v>
      </c>
      <c r="E236" s="7" t="s">
        <v>1034</v>
      </c>
      <c r="G236">
        <v>234</v>
      </c>
      <c r="H236" t="str">
        <f t="shared" si="6"/>
        <v>岩手県八幡平市</v>
      </c>
      <c r="I236" t="s">
        <v>1032</v>
      </c>
    </row>
    <row r="237" spans="1:9">
      <c r="A237" s="7" t="s">
        <v>1035</v>
      </c>
      <c r="B237" s="7" t="s">
        <v>997</v>
      </c>
      <c r="C237" s="7" t="s">
        <v>1036</v>
      </c>
      <c r="D237" s="7" t="s">
        <v>998</v>
      </c>
      <c r="E237" s="7" t="s">
        <v>1037</v>
      </c>
      <c r="G237">
        <v>235</v>
      </c>
      <c r="H237" t="str">
        <f t="shared" si="6"/>
        <v>岩手県奥州市</v>
      </c>
      <c r="I237" t="s">
        <v>1035</v>
      </c>
    </row>
    <row r="238" spans="1:9">
      <c r="A238" s="7" t="s">
        <v>1038</v>
      </c>
      <c r="B238" s="7" t="s">
        <v>997</v>
      </c>
      <c r="C238" s="7" t="s">
        <v>1039</v>
      </c>
      <c r="D238" s="7" t="s">
        <v>998</v>
      </c>
      <c r="E238" s="7" t="s">
        <v>1040</v>
      </c>
      <c r="G238">
        <v>236</v>
      </c>
      <c r="H238" t="str">
        <f t="shared" si="6"/>
        <v>岩手県滝沢市</v>
      </c>
      <c r="I238" t="s">
        <v>1038</v>
      </c>
    </row>
    <row r="239" spans="1:9">
      <c r="A239" s="7" t="s">
        <v>1041</v>
      </c>
      <c r="B239" s="7" t="s">
        <v>997</v>
      </c>
      <c r="C239" s="7" t="s">
        <v>1042</v>
      </c>
      <c r="D239" s="7" t="s">
        <v>998</v>
      </c>
      <c r="E239" s="7" t="s">
        <v>1043</v>
      </c>
      <c r="G239">
        <v>237</v>
      </c>
      <c r="H239" t="str">
        <f t="shared" si="6"/>
        <v>岩手県雫石町</v>
      </c>
      <c r="I239" t="s">
        <v>1041</v>
      </c>
    </row>
    <row r="240" spans="1:9">
      <c r="A240" s="7" t="s">
        <v>1044</v>
      </c>
      <c r="B240" s="7" t="s">
        <v>997</v>
      </c>
      <c r="C240" s="7" t="s">
        <v>1045</v>
      </c>
      <c r="D240" s="7" t="s">
        <v>998</v>
      </c>
      <c r="E240" s="7" t="s">
        <v>1046</v>
      </c>
      <c r="G240">
        <v>238</v>
      </c>
      <c r="H240" t="str">
        <f t="shared" si="6"/>
        <v>岩手県葛巻町</v>
      </c>
      <c r="I240" t="s">
        <v>1044</v>
      </c>
    </row>
    <row r="241" spans="1:9">
      <c r="A241" s="7" t="s">
        <v>1047</v>
      </c>
      <c r="B241" s="7" t="s">
        <v>997</v>
      </c>
      <c r="C241" s="7" t="s">
        <v>1048</v>
      </c>
      <c r="D241" s="7" t="s">
        <v>998</v>
      </c>
      <c r="E241" s="7" t="s">
        <v>1049</v>
      </c>
      <c r="G241">
        <v>239</v>
      </c>
      <c r="H241" t="str">
        <f t="shared" si="6"/>
        <v>岩手県岩手町</v>
      </c>
      <c r="I241" t="s">
        <v>1047</v>
      </c>
    </row>
    <row r="242" spans="1:9">
      <c r="A242" s="7" t="s">
        <v>1050</v>
      </c>
      <c r="B242" s="7" t="s">
        <v>997</v>
      </c>
      <c r="C242" s="7" t="s">
        <v>1051</v>
      </c>
      <c r="D242" s="7" t="s">
        <v>998</v>
      </c>
      <c r="E242" s="7" t="s">
        <v>1052</v>
      </c>
      <c r="G242">
        <v>240</v>
      </c>
      <c r="H242" t="str">
        <f t="shared" si="6"/>
        <v>岩手県紫波町</v>
      </c>
      <c r="I242" t="s">
        <v>1050</v>
      </c>
    </row>
    <row r="243" spans="1:9">
      <c r="A243" s="7" t="s">
        <v>1053</v>
      </c>
      <c r="B243" s="7" t="s">
        <v>997</v>
      </c>
      <c r="C243" s="7" t="s">
        <v>1054</v>
      </c>
      <c r="D243" s="7" t="s">
        <v>998</v>
      </c>
      <c r="E243" s="7" t="s">
        <v>1055</v>
      </c>
      <c r="G243">
        <v>241</v>
      </c>
      <c r="H243" t="str">
        <f t="shared" si="6"/>
        <v>岩手県矢巾町</v>
      </c>
      <c r="I243" t="s">
        <v>1053</v>
      </c>
    </row>
    <row r="244" spans="1:9">
      <c r="A244" s="7" t="s">
        <v>1056</v>
      </c>
      <c r="B244" s="7" t="s">
        <v>997</v>
      </c>
      <c r="C244" s="7" t="s">
        <v>1057</v>
      </c>
      <c r="D244" s="7" t="s">
        <v>998</v>
      </c>
      <c r="E244" s="7" t="s">
        <v>1058</v>
      </c>
      <c r="G244">
        <v>242</v>
      </c>
      <c r="H244" t="str">
        <f t="shared" si="6"/>
        <v>岩手県西和賀町</v>
      </c>
      <c r="I244" t="s">
        <v>1056</v>
      </c>
    </row>
    <row r="245" spans="1:9">
      <c r="A245" s="7" t="s">
        <v>1059</v>
      </c>
      <c r="B245" s="7" t="s">
        <v>997</v>
      </c>
      <c r="C245" s="7" t="s">
        <v>1060</v>
      </c>
      <c r="D245" s="7" t="s">
        <v>998</v>
      </c>
      <c r="E245" s="7" t="s">
        <v>1061</v>
      </c>
      <c r="G245">
        <v>243</v>
      </c>
      <c r="H245" t="str">
        <f t="shared" si="6"/>
        <v>岩手県金ケ崎町</v>
      </c>
      <c r="I245" t="s">
        <v>1059</v>
      </c>
    </row>
    <row r="246" spans="1:9">
      <c r="A246" s="7" t="s">
        <v>1062</v>
      </c>
      <c r="B246" s="7" t="s">
        <v>997</v>
      </c>
      <c r="C246" s="7" t="s">
        <v>1063</v>
      </c>
      <c r="D246" s="7" t="s">
        <v>998</v>
      </c>
      <c r="E246" s="7" t="s">
        <v>1064</v>
      </c>
      <c r="G246">
        <v>244</v>
      </c>
      <c r="H246" t="str">
        <f t="shared" si="6"/>
        <v>岩手県平泉町</v>
      </c>
      <c r="I246" t="s">
        <v>1062</v>
      </c>
    </row>
    <row r="247" spans="1:9">
      <c r="A247" s="7" t="s">
        <v>1065</v>
      </c>
      <c r="B247" s="7" t="s">
        <v>997</v>
      </c>
      <c r="C247" s="7" t="s">
        <v>1066</v>
      </c>
      <c r="D247" s="7" t="s">
        <v>998</v>
      </c>
      <c r="E247" s="7" t="s">
        <v>1067</v>
      </c>
      <c r="G247">
        <v>245</v>
      </c>
      <c r="H247" t="str">
        <f t="shared" si="6"/>
        <v>岩手県住田町</v>
      </c>
      <c r="I247" t="s">
        <v>1065</v>
      </c>
    </row>
    <row r="248" spans="1:9">
      <c r="A248" s="7" t="s">
        <v>1068</v>
      </c>
      <c r="B248" s="7" t="s">
        <v>997</v>
      </c>
      <c r="C248" s="7" t="s">
        <v>1069</v>
      </c>
      <c r="D248" s="7" t="s">
        <v>998</v>
      </c>
      <c r="E248" s="7" t="s">
        <v>1070</v>
      </c>
      <c r="G248">
        <v>246</v>
      </c>
      <c r="H248" t="str">
        <f t="shared" si="6"/>
        <v>岩手県大槌町</v>
      </c>
      <c r="I248" t="s">
        <v>1068</v>
      </c>
    </row>
    <row r="249" spans="1:9">
      <c r="A249" s="7" t="s">
        <v>1071</v>
      </c>
      <c r="B249" s="7" t="s">
        <v>997</v>
      </c>
      <c r="C249" s="7" t="s">
        <v>1072</v>
      </c>
      <c r="D249" s="7" t="s">
        <v>998</v>
      </c>
      <c r="E249" s="7" t="s">
        <v>1073</v>
      </c>
      <c r="G249">
        <v>247</v>
      </c>
      <c r="H249" t="str">
        <f t="shared" si="6"/>
        <v>岩手県山田町</v>
      </c>
      <c r="I249" t="s">
        <v>1071</v>
      </c>
    </row>
    <row r="250" spans="1:9">
      <c r="A250" s="7" t="s">
        <v>1074</v>
      </c>
      <c r="B250" s="7" t="s">
        <v>997</v>
      </c>
      <c r="C250" s="7" t="s">
        <v>1075</v>
      </c>
      <c r="D250" s="7" t="s">
        <v>998</v>
      </c>
      <c r="E250" s="7" t="s">
        <v>1076</v>
      </c>
      <c r="G250">
        <v>248</v>
      </c>
      <c r="H250" t="str">
        <f t="shared" si="6"/>
        <v>岩手県岩泉町</v>
      </c>
      <c r="I250" t="s">
        <v>1074</v>
      </c>
    </row>
    <row r="251" spans="1:9">
      <c r="A251" s="7" t="s">
        <v>1077</v>
      </c>
      <c r="B251" s="7" t="s">
        <v>997</v>
      </c>
      <c r="C251" s="7" t="s">
        <v>1078</v>
      </c>
      <c r="D251" s="7" t="s">
        <v>998</v>
      </c>
      <c r="E251" s="7" t="s">
        <v>1079</v>
      </c>
      <c r="G251">
        <v>249</v>
      </c>
      <c r="H251" t="str">
        <f t="shared" si="6"/>
        <v>岩手県田野畑村</v>
      </c>
      <c r="I251" t="s">
        <v>1077</v>
      </c>
    </row>
    <row r="252" spans="1:9">
      <c r="A252" s="7" t="s">
        <v>1080</v>
      </c>
      <c r="B252" s="7" t="s">
        <v>997</v>
      </c>
      <c r="C252" s="7" t="s">
        <v>1081</v>
      </c>
      <c r="D252" s="7" t="s">
        <v>998</v>
      </c>
      <c r="E252" s="7" t="s">
        <v>1082</v>
      </c>
      <c r="G252">
        <v>250</v>
      </c>
      <c r="H252" t="str">
        <f t="shared" si="6"/>
        <v>岩手県普代村</v>
      </c>
      <c r="I252" t="s">
        <v>1080</v>
      </c>
    </row>
    <row r="253" spans="1:9">
      <c r="A253" s="7" t="s">
        <v>1083</v>
      </c>
      <c r="B253" s="7" t="s">
        <v>997</v>
      </c>
      <c r="C253" s="7" t="s">
        <v>1084</v>
      </c>
      <c r="D253" s="7" t="s">
        <v>998</v>
      </c>
      <c r="E253" s="7" t="s">
        <v>1085</v>
      </c>
      <c r="G253">
        <v>251</v>
      </c>
      <c r="H253" t="str">
        <f t="shared" si="6"/>
        <v>岩手県軽米町</v>
      </c>
      <c r="I253" t="s">
        <v>1083</v>
      </c>
    </row>
    <row r="254" spans="1:9">
      <c r="A254" s="7" t="s">
        <v>1086</v>
      </c>
      <c r="B254" s="7" t="s">
        <v>997</v>
      </c>
      <c r="C254" s="7" t="s">
        <v>1087</v>
      </c>
      <c r="D254" s="7" t="s">
        <v>998</v>
      </c>
      <c r="E254" s="7" t="s">
        <v>1088</v>
      </c>
      <c r="G254">
        <v>252</v>
      </c>
      <c r="H254" t="str">
        <f t="shared" si="6"/>
        <v>岩手県野田村</v>
      </c>
      <c r="I254" t="s">
        <v>1086</v>
      </c>
    </row>
    <row r="255" spans="1:9">
      <c r="A255" s="7" t="s">
        <v>1089</v>
      </c>
      <c r="B255" s="7" t="s">
        <v>997</v>
      </c>
      <c r="C255" s="7" t="s">
        <v>1090</v>
      </c>
      <c r="D255" s="7" t="s">
        <v>998</v>
      </c>
      <c r="E255" s="7" t="s">
        <v>1091</v>
      </c>
      <c r="G255">
        <v>253</v>
      </c>
      <c r="H255" t="str">
        <f t="shared" si="6"/>
        <v>岩手県九戸村</v>
      </c>
      <c r="I255" t="s">
        <v>1089</v>
      </c>
    </row>
    <row r="256" spans="1:9">
      <c r="A256" s="7" t="s">
        <v>1092</v>
      </c>
      <c r="B256" s="7" t="s">
        <v>997</v>
      </c>
      <c r="C256" s="7" t="s">
        <v>1093</v>
      </c>
      <c r="D256" s="7" t="s">
        <v>998</v>
      </c>
      <c r="E256" s="7" t="s">
        <v>1094</v>
      </c>
      <c r="G256">
        <v>254</v>
      </c>
      <c r="H256" t="str">
        <f t="shared" si="6"/>
        <v>岩手県洋野町</v>
      </c>
      <c r="I256" t="s">
        <v>1092</v>
      </c>
    </row>
    <row r="257" spans="1:9">
      <c r="A257" s="7" t="s">
        <v>1095</v>
      </c>
      <c r="B257" s="7" t="s">
        <v>997</v>
      </c>
      <c r="C257" s="7" t="s">
        <v>1096</v>
      </c>
      <c r="D257" s="7" t="s">
        <v>998</v>
      </c>
      <c r="E257" s="7" t="s">
        <v>1097</v>
      </c>
      <c r="G257">
        <v>255</v>
      </c>
      <c r="H257" t="str">
        <f t="shared" si="6"/>
        <v>岩手県一戸町</v>
      </c>
      <c r="I257" t="s">
        <v>1095</v>
      </c>
    </row>
    <row r="258" spans="1:9">
      <c r="A258" s="3" t="s">
        <v>1098</v>
      </c>
      <c r="B258" s="3" t="s">
        <v>1099</v>
      </c>
      <c r="C258" s="4"/>
      <c r="D258" s="5" t="s">
        <v>1100</v>
      </c>
      <c r="E258" s="4"/>
      <c r="G258">
        <v>256</v>
      </c>
      <c r="H258" t="str">
        <f t="shared" si="6"/>
        <v>宮城県</v>
      </c>
      <c r="I258" t="s">
        <v>1098</v>
      </c>
    </row>
    <row r="259" spans="1:9">
      <c r="A259" s="7" t="s">
        <v>1101</v>
      </c>
      <c r="B259" s="7" t="s">
        <v>1099</v>
      </c>
      <c r="C259" s="7" t="s">
        <v>1102</v>
      </c>
      <c r="D259" s="7" t="s">
        <v>1100</v>
      </c>
      <c r="E259" s="7" t="s">
        <v>1103</v>
      </c>
      <c r="G259">
        <v>257</v>
      </c>
      <c r="H259" t="str">
        <f t="shared" si="6"/>
        <v>宮城県仙台市</v>
      </c>
      <c r="I259" t="s">
        <v>1101</v>
      </c>
    </row>
    <row r="260" spans="1:9">
      <c r="A260" s="7" t="s">
        <v>1104</v>
      </c>
      <c r="B260" s="7" t="s">
        <v>1099</v>
      </c>
      <c r="C260" s="7" t="s">
        <v>1105</v>
      </c>
      <c r="D260" s="7" t="s">
        <v>1100</v>
      </c>
      <c r="E260" s="7" t="s">
        <v>1106</v>
      </c>
      <c r="G260">
        <v>258</v>
      </c>
      <c r="H260" t="str">
        <f t="shared" ref="H260:H323" si="7">B260&amp;C260</f>
        <v>宮城県石巻市</v>
      </c>
      <c r="I260" t="s">
        <v>1104</v>
      </c>
    </row>
    <row r="261" spans="1:9">
      <c r="A261" s="7" t="s">
        <v>1107</v>
      </c>
      <c r="B261" s="7" t="s">
        <v>1099</v>
      </c>
      <c r="C261" s="7" t="s">
        <v>1108</v>
      </c>
      <c r="D261" s="7" t="s">
        <v>1100</v>
      </c>
      <c r="E261" s="7" t="s">
        <v>1109</v>
      </c>
      <c r="G261">
        <v>259</v>
      </c>
      <c r="H261" t="str">
        <f t="shared" si="7"/>
        <v>宮城県塩竈市</v>
      </c>
      <c r="I261" t="s">
        <v>1107</v>
      </c>
    </row>
    <row r="262" spans="1:9">
      <c r="A262" s="7" t="s">
        <v>1110</v>
      </c>
      <c r="B262" s="7" t="s">
        <v>1099</v>
      </c>
      <c r="C262" s="7" t="s">
        <v>1111</v>
      </c>
      <c r="D262" s="7" t="s">
        <v>1100</v>
      </c>
      <c r="E262" s="7" t="s">
        <v>1112</v>
      </c>
      <c r="G262">
        <v>260</v>
      </c>
      <c r="H262" t="str">
        <f t="shared" si="7"/>
        <v>宮城県気仙沼市</v>
      </c>
      <c r="I262" t="s">
        <v>1110</v>
      </c>
    </row>
    <row r="263" spans="1:9">
      <c r="A263" s="7" t="s">
        <v>1113</v>
      </c>
      <c r="B263" s="7" t="s">
        <v>1099</v>
      </c>
      <c r="C263" s="7" t="s">
        <v>1114</v>
      </c>
      <c r="D263" s="7" t="s">
        <v>1100</v>
      </c>
      <c r="E263" s="7" t="s">
        <v>1115</v>
      </c>
      <c r="G263">
        <v>261</v>
      </c>
      <c r="H263" t="str">
        <f t="shared" si="7"/>
        <v>宮城県白石市</v>
      </c>
      <c r="I263" t="s">
        <v>1113</v>
      </c>
    </row>
    <row r="264" spans="1:9">
      <c r="A264" s="7" t="s">
        <v>1116</v>
      </c>
      <c r="B264" s="7" t="s">
        <v>1099</v>
      </c>
      <c r="C264" s="7" t="s">
        <v>1117</v>
      </c>
      <c r="D264" s="7" t="s">
        <v>1100</v>
      </c>
      <c r="E264" s="7" t="s">
        <v>1118</v>
      </c>
      <c r="G264">
        <v>262</v>
      </c>
      <c r="H264" t="str">
        <f t="shared" si="7"/>
        <v>宮城県名取市</v>
      </c>
      <c r="I264" t="s">
        <v>1116</v>
      </c>
    </row>
    <row r="265" spans="1:9">
      <c r="A265" s="7" t="s">
        <v>1119</v>
      </c>
      <c r="B265" s="7" t="s">
        <v>1099</v>
      </c>
      <c r="C265" s="7" t="s">
        <v>1120</v>
      </c>
      <c r="D265" s="7" t="s">
        <v>1100</v>
      </c>
      <c r="E265" s="7" t="s">
        <v>1121</v>
      </c>
      <c r="G265">
        <v>263</v>
      </c>
      <c r="H265" t="str">
        <f t="shared" si="7"/>
        <v>宮城県角田市</v>
      </c>
      <c r="I265" t="s">
        <v>1119</v>
      </c>
    </row>
    <row r="266" spans="1:9">
      <c r="A266" s="7" t="s">
        <v>1122</v>
      </c>
      <c r="B266" s="7" t="s">
        <v>1099</v>
      </c>
      <c r="C266" s="7" t="s">
        <v>1123</v>
      </c>
      <c r="D266" s="7" t="s">
        <v>1100</v>
      </c>
      <c r="E266" s="7" t="s">
        <v>1124</v>
      </c>
      <c r="G266">
        <v>264</v>
      </c>
      <c r="H266" t="str">
        <f t="shared" si="7"/>
        <v>宮城県多賀城市</v>
      </c>
      <c r="I266" t="s">
        <v>1122</v>
      </c>
    </row>
    <row r="267" spans="1:9">
      <c r="A267" s="7" t="s">
        <v>1125</v>
      </c>
      <c r="B267" s="7" t="s">
        <v>1099</v>
      </c>
      <c r="C267" s="7" t="s">
        <v>1126</v>
      </c>
      <c r="D267" s="7" t="s">
        <v>1100</v>
      </c>
      <c r="E267" s="7" t="s">
        <v>1127</v>
      </c>
      <c r="G267">
        <v>265</v>
      </c>
      <c r="H267" t="str">
        <f t="shared" si="7"/>
        <v>宮城県岩沼市</v>
      </c>
      <c r="I267" t="s">
        <v>1125</v>
      </c>
    </row>
    <row r="268" spans="1:9">
      <c r="A268" s="7" t="s">
        <v>1128</v>
      </c>
      <c r="B268" s="7" t="s">
        <v>1099</v>
      </c>
      <c r="C268" s="7" t="s">
        <v>1129</v>
      </c>
      <c r="D268" s="7" t="s">
        <v>1100</v>
      </c>
      <c r="E268" s="7" t="s">
        <v>1130</v>
      </c>
      <c r="G268">
        <v>266</v>
      </c>
      <c r="H268" t="str">
        <f t="shared" si="7"/>
        <v>宮城県登米市</v>
      </c>
      <c r="I268" t="s">
        <v>1128</v>
      </c>
    </row>
    <row r="269" spans="1:9">
      <c r="A269" s="7" t="s">
        <v>1131</v>
      </c>
      <c r="B269" s="7" t="s">
        <v>1099</v>
      </c>
      <c r="C269" s="7" t="s">
        <v>1132</v>
      </c>
      <c r="D269" s="7" t="s">
        <v>1100</v>
      </c>
      <c r="E269" s="7" t="s">
        <v>1133</v>
      </c>
      <c r="G269">
        <v>267</v>
      </c>
      <c r="H269" t="str">
        <f t="shared" si="7"/>
        <v>宮城県栗原市</v>
      </c>
      <c r="I269" t="s">
        <v>1131</v>
      </c>
    </row>
    <row r="270" spans="1:9">
      <c r="A270" s="7" t="s">
        <v>1134</v>
      </c>
      <c r="B270" s="7" t="s">
        <v>1099</v>
      </c>
      <c r="C270" s="7" t="s">
        <v>1135</v>
      </c>
      <c r="D270" s="7" t="s">
        <v>1100</v>
      </c>
      <c r="E270" s="7" t="s">
        <v>1136</v>
      </c>
      <c r="G270">
        <v>268</v>
      </c>
      <c r="H270" t="str">
        <f t="shared" si="7"/>
        <v>宮城県東松島市</v>
      </c>
      <c r="I270" t="s">
        <v>1134</v>
      </c>
    </row>
    <row r="271" spans="1:9">
      <c r="A271" s="7" t="s">
        <v>1137</v>
      </c>
      <c r="B271" s="7" t="s">
        <v>1099</v>
      </c>
      <c r="C271" s="7" t="s">
        <v>1138</v>
      </c>
      <c r="D271" s="7" t="s">
        <v>1100</v>
      </c>
      <c r="E271" s="7" t="s">
        <v>1139</v>
      </c>
      <c r="G271">
        <v>269</v>
      </c>
      <c r="H271" t="str">
        <f t="shared" si="7"/>
        <v>宮城県大崎市</v>
      </c>
      <c r="I271" t="s">
        <v>1137</v>
      </c>
    </row>
    <row r="272" spans="1:9">
      <c r="A272" s="7" t="s">
        <v>1140</v>
      </c>
      <c r="B272" s="7" t="s">
        <v>1099</v>
      </c>
      <c r="C272" s="7" t="s">
        <v>1141</v>
      </c>
      <c r="D272" s="7" t="s">
        <v>1100</v>
      </c>
      <c r="E272" s="7" t="s">
        <v>1142</v>
      </c>
      <c r="G272">
        <v>270</v>
      </c>
      <c r="H272" t="str">
        <f t="shared" si="7"/>
        <v>宮城県富谷市</v>
      </c>
      <c r="I272" t="s">
        <v>1140</v>
      </c>
    </row>
    <row r="273" spans="1:9">
      <c r="A273" s="7" t="s">
        <v>1143</v>
      </c>
      <c r="B273" s="7" t="s">
        <v>1099</v>
      </c>
      <c r="C273" s="7" t="s">
        <v>1144</v>
      </c>
      <c r="D273" s="7" t="s">
        <v>1100</v>
      </c>
      <c r="E273" s="7" t="s">
        <v>1145</v>
      </c>
      <c r="G273">
        <v>271</v>
      </c>
      <c r="H273" t="str">
        <f t="shared" si="7"/>
        <v>宮城県蔵王町</v>
      </c>
      <c r="I273" t="s">
        <v>1143</v>
      </c>
    </row>
    <row r="274" spans="1:9">
      <c r="A274" s="7" t="s">
        <v>1146</v>
      </c>
      <c r="B274" s="7" t="s">
        <v>1099</v>
      </c>
      <c r="C274" s="7" t="s">
        <v>1147</v>
      </c>
      <c r="D274" s="7" t="s">
        <v>1100</v>
      </c>
      <c r="E274" s="7" t="s">
        <v>1148</v>
      </c>
      <c r="G274">
        <v>272</v>
      </c>
      <c r="H274" t="str">
        <f t="shared" si="7"/>
        <v>宮城県七ヶ宿町</v>
      </c>
      <c r="I274" t="s">
        <v>1146</v>
      </c>
    </row>
    <row r="275" spans="1:9">
      <c r="A275" s="7" t="s">
        <v>1149</v>
      </c>
      <c r="B275" s="7" t="s">
        <v>1099</v>
      </c>
      <c r="C275" s="7" t="s">
        <v>1150</v>
      </c>
      <c r="D275" s="7" t="s">
        <v>1100</v>
      </c>
      <c r="E275" s="7" t="s">
        <v>1151</v>
      </c>
      <c r="G275">
        <v>273</v>
      </c>
      <c r="H275" t="str">
        <f t="shared" si="7"/>
        <v>宮城県大河原町</v>
      </c>
      <c r="I275" t="s">
        <v>1149</v>
      </c>
    </row>
    <row r="276" spans="1:9">
      <c r="A276" s="7" t="s">
        <v>1152</v>
      </c>
      <c r="B276" s="7" t="s">
        <v>1099</v>
      </c>
      <c r="C276" s="7" t="s">
        <v>1153</v>
      </c>
      <c r="D276" s="7" t="s">
        <v>1100</v>
      </c>
      <c r="E276" s="7" t="s">
        <v>1154</v>
      </c>
      <c r="G276">
        <v>274</v>
      </c>
      <c r="H276" t="str">
        <f t="shared" si="7"/>
        <v>宮城県村田町</v>
      </c>
      <c r="I276" t="s">
        <v>1152</v>
      </c>
    </row>
    <row r="277" spans="1:9">
      <c r="A277" s="7" t="s">
        <v>1155</v>
      </c>
      <c r="B277" s="7" t="s">
        <v>1099</v>
      </c>
      <c r="C277" s="7" t="s">
        <v>1156</v>
      </c>
      <c r="D277" s="7" t="s">
        <v>1100</v>
      </c>
      <c r="E277" s="7" t="s">
        <v>1157</v>
      </c>
      <c r="G277">
        <v>275</v>
      </c>
      <c r="H277" t="str">
        <f t="shared" si="7"/>
        <v>宮城県柴田町</v>
      </c>
      <c r="I277" t="s">
        <v>1155</v>
      </c>
    </row>
    <row r="278" spans="1:9">
      <c r="A278" s="7" t="s">
        <v>1158</v>
      </c>
      <c r="B278" s="7" t="s">
        <v>1099</v>
      </c>
      <c r="C278" s="7" t="s">
        <v>1159</v>
      </c>
      <c r="D278" s="7" t="s">
        <v>1100</v>
      </c>
      <c r="E278" s="7" t="s">
        <v>1160</v>
      </c>
      <c r="G278">
        <v>276</v>
      </c>
      <c r="H278" t="str">
        <f t="shared" si="7"/>
        <v>宮城県川崎町</v>
      </c>
      <c r="I278" t="s">
        <v>1158</v>
      </c>
    </row>
    <row r="279" spans="1:9">
      <c r="A279" s="7" t="s">
        <v>1161</v>
      </c>
      <c r="B279" s="7" t="s">
        <v>1099</v>
      </c>
      <c r="C279" s="7" t="s">
        <v>1162</v>
      </c>
      <c r="D279" s="7" t="s">
        <v>1100</v>
      </c>
      <c r="E279" s="7" t="s">
        <v>1163</v>
      </c>
      <c r="G279">
        <v>277</v>
      </c>
      <c r="H279" t="str">
        <f t="shared" si="7"/>
        <v>宮城県丸森町</v>
      </c>
      <c r="I279" t="s">
        <v>1161</v>
      </c>
    </row>
    <row r="280" spans="1:9">
      <c r="A280" s="7" t="s">
        <v>1164</v>
      </c>
      <c r="B280" s="7" t="s">
        <v>1099</v>
      </c>
      <c r="C280" s="7" t="s">
        <v>1165</v>
      </c>
      <c r="D280" s="7" t="s">
        <v>1100</v>
      </c>
      <c r="E280" s="7" t="s">
        <v>1166</v>
      </c>
      <c r="G280">
        <v>278</v>
      </c>
      <c r="H280" t="str">
        <f t="shared" si="7"/>
        <v>宮城県亘理町</v>
      </c>
      <c r="I280" t="s">
        <v>1164</v>
      </c>
    </row>
    <row r="281" spans="1:9">
      <c r="A281" s="7" t="s">
        <v>1167</v>
      </c>
      <c r="B281" s="7" t="s">
        <v>1099</v>
      </c>
      <c r="C281" s="7" t="s">
        <v>1168</v>
      </c>
      <c r="D281" s="7" t="s">
        <v>1100</v>
      </c>
      <c r="E281" s="7" t="s">
        <v>1169</v>
      </c>
      <c r="G281">
        <v>279</v>
      </c>
      <c r="H281" t="str">
        <f t="shared" si="7"/>
        <v>宮城県山元町</v>
      </c>
      <c r="I281" t="s">
        <v>1167</v>
      </c>
    </row>
    <row r="282" spans="1:9">
      <c r="A282" s="7" t="s">
        <v>1170</v>
      </c>
      <c r="B282" s="7" t="s">
        <v>1099</v>
      </c>
      <c r="C282" s="7" t="s">
        <v>1171</v>
      </c>
      <c r="D282" s="7" t="s">
        <v>1100</v>
      </c>
      <c r="E282" s="7" t="s">
        <v>1172</v>
      </c>
      <c r="G282">
        <v>280</v>
      </c>
      <c r="H282" t="str">
        <f t="shared" si="7"/>
        <v>宮城県松島町</v>
      </c>
      <c r="I282" t="s">
        <v>1170</v>
      </c>
    </row>
    <row r="283" spans="1:9">
      <c r="A283" s="7" t="s">
        <v>1173</v>
      </c>
      <c r="B283" s="7" t="s">
        <v>1099</v>
      </c>
      <c r="C283" s="7" t="s">
        <v>1174</v>
      </c>
      <c r="D283" s="7" t="s">
        <v>1100</v>
      </c>
      <c r="E283" s="7" t="s">
        <v>1175</v>
      </c>
      <c r="G283">
        <v>281</v>
      </c>
      <c r="H283" t="str">
        <f t="shared" si="7"/>
        <v>宮城県七ヶ浜町</v>
      </c>
      <c r="I283" t="s">
        <v>1173</v>
      </c>
    </row>
    <row r="284" spans="1:9">
      <c r="A284" s="7" t="s">
        <v>1176</v>
      </c>
      <c r="B284" s="7" t="s">
        <v>1099</v>
      </c>
      <c r="C284" s="7" t="s">
        <v>1177</v>
      </c>
      <c r="D284" s="7" t="s">
        <v>1100</v>
      </c>
      <c r="E284" s="7" t="s">
        <v>1178</v>
      </c>
      <c r="G284">
        <v>282</v>
      </c>
      <c r="H284" t="str">
        <f t="shared" si="7"/>
        <v>宮城県利府町</v>
      </c>
      <c r="I284" t="s">
        <v>1176</v>
      </c>
    </row>
    <row r="285" spans="1:9">
      <c r="A285" s="7" t="s">
        <v>1179</v>
      </c>
      <c r="B285" s="7" t="s">
        <v>1099</v>
      </c>
      <c r="C285" s="7" t="s">
        <v>1180</v>
      </c>
      <c r="D285" s="7" t="s">
        <v>1100</v>
      </c>
      <c r="E285" s="7" t="s">
        <v>1181</v>
      </c>
      <c r="G285">
        <v>283</v>
      </c>
      <c r="H285" t="str">
        <f t="shared" si="7"/>
        <v>宮城県大和町</v>
      </c>
      <c r="I285" t="s">
        <v>1179</v>
      </c>
    </row>
    <row r="286" spans="1:9">
      <c r="A286" s="7" t="s">
        <v>1182</v>
      </c>
      <c r="B286" s="7" t="s">
        <v>1099</v>
      </c>
      <c r="C286" s="7" t="s">
        <v>1183</v>
      </c>
      <c r="D286" s="7" t="s">
        <v>1100</v>
      </c>
      <c r="E286" s="7" t="s">
        <v>1184</v>
      </c>
      <c r="G286">
        <v>284</v>
      </c>
      <c r="H286" t="str">
        <f t="shared" si="7"/>
        <v>宮城県大郷町</v>
      </c>
      <c r="I286" t="s">
        <v>1182</v>
      </c>
    </row>
    <row r="287" spans="1:9">
      <c r="A287" s="7" t="s">
        <v>1185</v>
      </c>
      <c r="B287" s="7" t="s">
        <v>1099</v>
      </c>
      <c r="C287" s="7" t="s">
        <v>1186</v>
      </c>
      <c r="D287" s="7" t="s">
        <v>1100</v>
      </c>
      <c r="E287" s="7" t="s">
        <v>1187</v>
      </c>
      <c r="G287">
        <v>285</v>
      </c>
      <c r="H287" t="str">
        <f t="shared" si="7"/>
        <v>宮城県大衡村</v>
      </c>
      <c r="I287" t="s">
        <v>1185</v>
      </c>
    </row>
    <row r="288" spans="1:9">
      <c r="A288" s="7" t="s">
        <v>1188</v>
      </c>
      <c r="B288" s="7" t="s">
        <v>1099</v>
      </c>
      <c r="C288" s="7" t="s">
        <v>1189</v>
      </c>
      <c r="D288" s="7" t="s">
        <v>1100</v>
      </c>
      <c r="E288" s="7" t="s">
        <v>1190</v>
      </c>
      <c r="G288">
        <v>286</v>
      </c>
      <c r="H288" t="str">
        <f t="shared" si="7"/>
        <v>宮城県色麻町</v>
      </c>
      <c r="I288" t="s">
        <v>1188</v>
      </c>
    </row>
    <row r="289" spans="1:9">
      <c r="A289" s="7" t="s">
        <v>1191</v>
      </c>
      <c r="B289" s="7" t="s">
        <v>1099</v>
      </c>
      <c r="C289" s="7" t="s">
        <v>1192</v>
      </c>
      <c r="D289" s="7" t="s">
        <v>1100</v>
      </c>
      <c r="E289" s="7" t="s">
        <v>1193</v>
      </c>
      <c r="G289">
        <v>287</v>
      </c>
      <c r="H289" t="str">
        <f t="shared" si="7"/>
        <v>宮城県加美町</v>
      </c>
      <c r="I289" t="s">
        <v>1191</v>
      </c>
    </row>
    <row r="290" spans="1:9">
      <c r="A290" s="7" t="s">
        <v>1194</v>
      </c>
      <c r="B290" s="7" t="s">
        <v>1099</v>
      </c>
      <c r="C290" s="7" t="s">
        <v>1195</v>
      </c>
      <c r="D290" s="7" t="s">
        <v>1100</v>
      </c>
      <c r="E290" s="7" t="s">
        <v>1196</v>
      </c>
      <c r="G290">
        <v>288</v>
      </c>
      <c r="H290" t="str">
        <f t="shared" si="7"/>
        <v>宮城県涌谷町</v>
      </c>
      <c r="I290" t="s">
        <v>1194</v>
      </c>
    </row>
    <row r="291" spans="1:9">
      <c r="A291" s="7" t="s">
        <v>1197</v>
      </c>
      <c r="B291" s="7" t="s">
        <v>1099</v>
      </c>
      <c r="C291" s="7" t="s">
        <v>1198</v>
      </c>
      <c r="D291" s="7" t="s">
        <v>1100</v>
      </c>
      <c r="E291" s="7" t="s">
        <v>1199</v>
      </c>
      <c r="G291">
        <v>289</v>
      </c>
      <c r="H291" t="str">
        <f t="shared" si="7"/>
        <v>宮城県美里町</v>
      </c>
      <c r="I291" t="s">
        <v>1197</v>
      </c>
    </row>
    <row r="292" spans="1:9">
      <c r="A292" s="7" t="s">
        <v>1200</v>
      </c>
      <c r="B292" s="7" t="s">
        <v>1099</v>
      </c>
      <c r="C292" s="7" t="s">
        <v>1201</v>
      </c>
      <c r="D292" s="7" t="s">
        <v>1100</v>
      </c>
      <c r="E292" s="7" t="s">
        <v>1202</v>
      </c>
      <c r="G292">
        <v>290</v>
      </c>
      <c r="H292" t="str">
        <f t="shared" si="7"/>
        <v>宮城県女川町</v>
      </c>
      <c r="I292" t="s">
        <v>1200</v>
      </c>
    </row>
    <row r="293" spans="1:9">
      <c r="A293" s="7" t="s">
        <v>1203</v>
      </c>
      <c r="B293" s="7" t="s">
        <v>1099</v>
      </c>
      <c r="C293" s="7" t="s">
        <v>1204</v>
      </c>
      <c r="D293" s="7" t="s">
        <v>1100</v>
      </c>
      <c r="E293" s="7" t="s">
        <v>1205</v>
      </c>
      <c r="G293">
        <v>291</v>
      </c>
      <c r="H293" t="str">
        <f t="shared" si="7"/>
        <v>宮城県南三陸町</v>
      </c>
      <c r="I293" t="s">
        <v>1203</v>
      </c>
    </row>
    <row r="294" spans="1:9">
      <c r="A294" s="3" t="s">
        <v>1206</v>
      </c>
      <c r="B294" s="3" t="s">
        <v>1207</v>
      </c>
      <c r="C294" s="4"/>
      <c r="D294" s="5" t="s">
        <v>1208</v>
      </c>
      <c r="E294" s="4"/>
      <c r="G294">
        <v>292</v>
      </c>
      <c r="H294" t="str">
        <f t="shared" si="7"/>
        <v>秋田県</v>
      </c>
      <c r="I294" t="s">
        <v>1206</v>
      </c>
    </row>
    <row r="295" spans="1:9">
      <c r="A295" s="7" t="s">
        <v>1209</v>
      </c>
      <c r="B295" s="7" t="s">
        <v>1207</v>
      </c>
      <c r="C295" s="7" t="s">
        <v>1210</v>
      </c>
      <c r="D295" s="7" t="s">
        <v>1208</v>
      </c>
      <c r="E295" s="7" t="s">
        <v>1211</v>
      </c>
      <c r="G295">
        <v>293</v>
      </c>
      <c r="H295" t="str">
        <f t="shared" si="7"/>
        <v>秋田県秋田市</v>
      </c>
      <c r="I295" t="s">
        <v>1209</v>
      </c>
    </row>
    <row r="296" spans="1:9">
      <c r="A296" s="7" t="s">
        <v>1212</v>
      </c>
      <c r="B296" s="7" t="s">
        <v>1207</v>
      </c>
      <c r="C296" s="7" t="s">
        <v>1213</v>
      </c>
      <c r="D296" s="7" t="s">
        <v>1208</v>
      </c>
      <c r="E296" s="7" t="s">
        <v>1214</v>
      </c>
      <c r="G296">
        <v>294</v>
      </c>
      <c r="H296" t="str">
        <f t="shared" si="7"/>
        <v>秋田県能代市</v>
      </c>
      <c r="I296" t="s">
        <v>1212</v>
      </c>
    </row>
    <row r="297" spans="1:9">
      <c r="A297" s="7" t="s">
        <v>1215</v>
      </c>
      <c r="B297" s="7" t="s">
        <v>1207</v>
      </c>
      <c r="C297" s="7" t="s">
        <v>1216</v>
      </c>
      <c r="D297" s="7" t="s">
        <v>1208</v>
      </c>
      <c r="E297" s="7" t="s">
        <v>1217</v>
      </c>
      <c r="G297">
        <v>295</v>
      </c>
      <c r="H297" t="str">
        <f t="shared" si="7"/>
        <v>秋田県横手市</v>
      </c>
      <c r="I297" t="s">
        <v>1215</v>
      </c>
    </row>
    <row r="298" spans="1:9">
      <c r="A298" s="7" t="s">
        <v>1218</v>
      </c>
      <c r="B298" s="7" t="s">
        <v>1207</v>
      </c>
      <c r="C298" s="7" t="s">
        <v>1219</v>
      </c>
      <c r="D298" s="7" t="s">
        <v>1208</v>
      </c>
      <c r="E298" s="7" t="s">
        <v>1220</v>
      </c>
      <c r="G298">
        <v>296</v>
      </c>
      <c r="H298" t="str">
        <f t="shared" si="7"/>
        <v>秋田県大館市</v>
      </c>
      <c r="I298" t="s">
        <v>1218</v>
      </c>
    </row>
    <row r="299" spans="1:9">
      <c r="A299" s="7" t="s">
        <v>1221</v>
      </c>
      <c r="B299" s="7" t="s">
        <v>1207</v>
      </c>
      <c r="C299" s="7" t="s">
        <v>1222</v>
      </c>
      <c r="D299" s="7" t="s">
        <v>1208</v>
      </c>
      <c r="E299" s="7" t="s">
        <v>1223</v>
      </c>
      <c r="G299">
        <v>297</v>
      </c>
      <c r="H299" t="str">
        <f t="shared" si="7"/>
        <v>秋田県男鹿市</v>
      </c>
      <c r="I299" t="s">
        <v>1221</v>
      </c>
    </row>
    <row r="300" spans="1:9">
      <c r="A300" s="7" t="s">
        <v>1224</v>
      </c>
      <c r="B300" s="7" t="s">
        <v>1207</v>
      </c>
      <c r="C300" s="7" t="s">
        <v>1225</v>
      </c>
      <c r="D300" s="7" t="s">
        <v>1208</v>
      </c>
      <c r="E300" s="7" t="s">
        <v>1226</v>
      </c>
      <c r="G300">
        <v>298</v>
      </c>
      <c r="H300" t="str">
        <f t="shared" si="7"/>
        <v>秋田県湯沢市</v>
      </c>
      <c r="I300" t="s">
        <v>1224</v>
      </c>
    </row>
    <row r="301" spans="1:9">
      <c r="A301" s="7" t="s">
        <v>1227</v>
      </c>
      <c r="B301" s="7" t="s">
        <v>1207</v>
      </c>
      <c r="C301" s="7" t="s">
        <v>1228</v>
      </c>
      <c r="D301" s="7" t="s">
        <v>1208</v>
      </c>
      <c r="E301" s="7" t="s">
        <v>1229</v>
      </c>
      <c r="G301">
        <v>299</v>
      </c>
      <c r="H301" t="str">
        <f t="shared" si="7"/>
        <v>秋田県鹿角市</v>
      </c>
      <c r="I301" t="s">
        <v>1227</v>
      </c>
    </row>
    <row r="302" spans="1:9">
      <c r="A302" s="7" t="s">
        <v>1230</v>
      </c>
      <c r="B302" s="7" t="s">
        <v>1207</v>
      </c>
      <c r="C302" s="7" t="s">
        <v>1231</v>
      </c>
      <c r="D302" s="7" t="s">
        <v>1208</v>
      </c>
      <c r="E302" s="7" t="s">
        <v>1232</v>
      </c>
      <c r="G302">
        <v>300</v>
      </c>
      <c r="H302" t="str">
        <f t="shared" si="7"/>
        <v>秋田県由利本荘市</v>
      </c>
      <c r="I302" t="s">
        <v>1230</v>
      </c>
    </row>
    <row r="303" spans="1:9">
      <c r="A303" s="7" t="s">
        <v>1233</v>
      </c>
      <c r="B303" s="7" t="s">
        <v>1207</v>
      </c>
      <c r="C303" s="7" t="s">
        <v>1234</v>
      </c>
      <c r="D303" s="7" t="s">
        <v>1208</v>
      </c>
      <c r="E303" s="7" t="s">
        <v>1235</v>
      </c>
      <c r="G303">
        <v>301</v>
      </c>
      <c r="H303" t="str">
        <f t="shared" si="7"/>
        <v>秋田県潟上市</v>
      </c>
      <c r="I303" t="s">
        <v>1233</v>
      </c>
    </row>
    <row r="304" spans="1:9">
      <c r="A304" s="7" t="s">
        <v>1236</v>
      </c>
      <c r="B304" s="7" t="s">
        <v>1207</v>
      </c>
      <c r="C304" s="7" t="s">
        <v>1237</v>
      </c>
      <c r="D304" s="7" t="s">
        <v>1208</v>
      </c>
      <c r="E304" s="7" t="s">
        <v>1238</v>
      </c>
      <c r="G304">
        <v>302</v>
      </c>
      <c r="H304" t="str">
        <f t="shared" si="7"/>
        <v>秋田県大仙市</v>
      </c>
      <c r="I304" t="s">
        <v>1236</v>
      </c>
    </row>
    <row r="305" spans="1:9">
      <c r="A305" s="7" t="s">
        <v>1239</v>
      </c>
      <c r="B305" s="7" t="s">
        <v>1207</v>
      </c>
      <c r="C305" s="7" t="s">
        <v>1240</v>
      </c>
      <c r="D305" s="7" t="s">
        <v>1208</v>
      </c>
      <c r="E305" s="7" t="s">
        <v>1241</v>
      </c>
      <c r="G305">
        <v>303</v>
      </c>
      <c r="H305" t="str">
        <f t="shared" si="7"/>
        <v>秋田県北秋田市</v>
      </c>
      <c r="I305" t="s">
        <v>1239</v>
      </c>
    </row>
    <row r="306" spans="1:9">
      <c r="A306" s="7" t="s">
        <v>1242</v>
      </c>
      <c r="B306" s="7" t="s">
        <v>1207</v>
      </c>
      <c r="C306" s="7" t="s">
        <v>1243</v>
      </c>
      <c r="D306" s="7" t="s">
        <v>1208</v>
      </c>
      <c r="E306" s="7" t="s">
        <v>1244</v>
      </c>
      <c r="G306">
        <v>304</v>
      </c>
      <c r="H306" t="str">
        <f t="shared" si="7"/>
        <v>秋田県にかほ市</v>
      </c>
      <c r="I306" t="s">
        <v>1242</v>
      </c>
    </row>
    <row r="307" spans="1:9">
      <c r="A307" s="7" t="s">
        <v>1245</v>
      </c>
      <c r="B307" s="7" t="s">
        <v>1207</v>
      </c>
      <c r="C307" s="7" t="s">
        <v>1246</v>
      </c>
      <c r="D307" s="7" t="s">
        <v>1208</v>
      </c>
      <c r="E307" s="7" t="s">
        <v>1247</v>
      </c>
      <c r="G307">
        <v>305</v>
      </c>
      <c r="H307" t="str">
        <f t="shared" si="7"/>
        <v>秋田県仙北市</v>
      </c>
      <c r="I307" t="s">
        <v>1245</v>
      </c>
    </row>
    <row r="308" spans="1:9">
      <c r="A308" s="7" t="s">
        <v>1248</v>
      </c>
      <c r="B308" s="7" t="s">
        <v>1207</v>
      </c>
      <c r="C308" s="7" t="s">
        <v>1249</v>
      </c>
      <c r="D308" s="7" t="s">
        <v>1208</v>
      </c>
      <c r="E308" s="7" t="s">
        <v>1250</v>
      </c>
      <c r="G308">
        <v>306</v>
      </c>
      <c r="H308" t="str">
        <f t="shared" si="7"/>
        <v>秋田県小坂町</v>
      </c>
      <c r="I308" t="s">
        <v>1248</v>
      </c>
    </row>
    <row r="309" spans="1:9">
      <c r="A309" s="7" t="s">
        <v>1251</v>
      </c>
      <c r="B309" s="7" t="s">
        <v>1207</v>
      </c>
      <c r="C309" s="7" t="s">
        <v>1252</v>
      </c>
      <c r="D309" s="7" t="s">
        <v>1208</v>
      </c>
      <c r="E309" s="7" t="s">
        <v>1253</v>
      </c>
      <c r="G309">
        <v>307</v>
      </c>
      <c r="H309" t="str">
        <f t="shared" si="7"/>
        <v>秋田県上小阿仁村</v>
      </c>
      <c r="I309" t="s">
        <v>1251</v>
      </c>
    </row>
    <row r="310" spans="1:9">
      <c r="A310" s="7" t="s">
        <v>1254</v>
      </c>
      <c r="B310" s="7" t="s">
        <v>1207</v>
      </c>
      <c r="C310" s="7" t="s">
        <v>1255</v>
      </c>
      <c r="D310" s="7" t="s">
        <v>1208</v>
      </c>
      <c r="E310" s="7" t="s">
        <v>1256</v>
      </c>
      <c r="G310">
        <v>308</v>
      </c>
      <c r="H310" t="str">
        <f t="shared" si="7"/>
        <v>秋田県藤里町</v>
      </c>
      <c r="I310" t="s">
        <v>1254</v>
      </c>
    </row>
    <row r="311" spans="1:9">
      <c r="A311" s="7" t="s">
        <v>1257</v>
      </c>
      <c r="B311" s="7" t="s">
        <v>1207</v>
      </c>
      <c r="C311" s="7" t="s">
        <v>1258</v>
      </c>
      <c r="D311" s="7" t="s">
        <v>1208</v>
      </c>
      <c r="E311" s="7" t="s">
        <v>1259</v>
      </c>
      <c r="G311">
        <v>309</v>
      </c>
      <c r="H311" t="str">
        <f t="shared" si="7"/>
        <v>秋田県三種町</v>
      </c>
      <c r="I311" t="s">
        <v>1257</v>
      </c>
    </row>
    <row r="312" spans="1:9">
      <c r="A312" s="7" t="s">
        <v>1260</v>
      </c>
      <c r="B312" s="7" t="s">
        <v>1207</v>
      </c>
      <c r="C312" s="7" t="s">
        <v>1261</v>
      </c>
      <c r="D312" s="7" t="s">
        <v>1208</v>
      </c>
      <c r="E312" s="7" t="s">
        <v>1262</v>
      </c>
      <c r="G312">
        <v>310</v>
      </c>
      <c r="H312" t="str">
        <f t="shared" si="7"/>
        <v>秋田県八峰町</v>
      </c>
      <c r="I312" t="s">
        <v>1260</v>
      </c>
    </row>
    <row r="313" spans="1:9">
      <c r="A313" s="7" t="s">
        <v>1263</v>
      </c>
      <c r="B313" s="7" t="s">
        <v>1207</v>
      </c>
      <c r="C313" s="7" t="s">
        <v>1264</v>
      </c>
      <c r="D313" s="7" t="s">
        <v>1208</v>
      </c>
      <c r="E313" s="7" t="s">
        <v>1265</v>
      </c>
      <c r="G313">
        <v>311</v>
      </c>
      <c r="H313" t="str">
        <f t="shared" si="7"/>
        <v>秋田県五城目町</v>
      </c>
      <c r="I313" t="s">
        <v>1263</v>
      </c>
    </row>
    <row r="314" spans="1:9">
      <c r="A314" s="7" t="s">
        <v>1266</v>
      </c>
      <c r="B314" s="7" t="s">
        <v>1207</v>
      </c>
      <c r="C314" s="7" t="s">
        <v>1267</v>
      </c>
      <c r="D314" s="7" t="s">
        <v>1208</v>
      </c>
      <c r="E314" s="7" t="s">
        <v>1268</v>
      </c>
      <c r="G314">
        <v>312</v>
      </c>
      <c r="H314" t="str">
        <f t="shared" si="7"/>
        <v>秋田県八郎潟町</v>
      </c>
      <c r="I314" t="s">
        <v>1266</v>
      </c>
    </row>
    <row r="315" spans="1:9">
      <c r="A315" s="7" t="s">
        <v>1269</v>
      </c>
      <c r="B315" s="7" t="s">
        <v>1207</v>
      </c>
      <c r="C315" s="7" t="s">
        <v>1270</v>
      </c>
      <c r="D315" s="7" t="s">
        <v>1208</v>
      </c>
      <c r="E315" s="7" t="s">
        <v>1271</v>
      </c>
      <c r="G315">
        <v>313</v>
      </c>
      <c r="H315" t="str">
        <f t="shared" si="7"/>
        <v>秋田県井川町</v>
      </c>
      <c r="I315" t="s">
        <v>1269</v>
      </c>
    </row>
    <row r="316" spans="1:9">
      <c r="A316" s="7" t="s">
        <v>1272</v>
      </c>
      <c r="B316" s="7" t="s">
        <v>1207</v>
      </c>
      <c r="C316" s="7" t="s">
        <v>1273</v>
      </c>
      <c r="D316" s="7" t="s">
        <v>1208</v>
      </c>
      <c r="E316" s="7" t="s">
        <v>1274</v>
      </c>
      <c r="G316">
        <v>314</v>
      </c>
      <c r="H316" t="str">
        <f t="shared" si="7"/>
        <v>秋田県大潟村</v>
      </c>
      <c r="I316" t="s">
        <v>1272</v>
      </c>
    </row>
    <row r="317" spans="1:9">
      <c r="A317" s="7" t="s">
        <v>1275</v>
      </c>
      <c r="B317" s="7" t="s">
        <v>1207</v>
      </c>
      <c r="C317" s="7" t="s">
        <v>1276</v>
      </c>
      <c r="D317" s="7" t="s">
        <v>1208</v>
      </c>
      <c r="E317" s="7" t="s">
        <v>1277</v>
      </c>
      <c r="G317">
        <v>315</v>
      </c>
      <c r="H317" t="str">
        <f t="shared" si="7"/>
        <v>秋田県美郷町</v>
      </c>
      <c r="I317" t="s">
        <v>1275</v>
      </c>
    </row>
    <row r="318" spans="1:9">
      <c r="A318" s="7" t="s">
        <v>1278</v>
      </c>
      <c r="B318" s="7" t="s">
        <v>1207</v>
      </c>
      <c r="C318" s="7" t="s">
        <v>1279</v>
      </c>
      <c r="D318" s="7" t="s">
        <v>1208</v>
      </c>
      <c r="E318" s="7" t="s">
        <v>1280</v>
      </c>
      <c r="G318">
        <v>316</v>
      </c>
      <c r="H318" t="str">
        <f t="shared" si="7"/>
        <v>秋田県羽後町</v>
      </c>
      <c r="I318" t="s">
        <v>1278</v>
      </c>
    </row>
    <row r="319" spans="1:9">
      <c r="A319" s="7" t="s">
        <v>1281</v>
      </c>
      <c r="B319" s="7" t="s">
        <v>1207</v>
      </c>
      <c r="C319" s="7" t="s">
        <v>1282</v>
      </c>
      <c r="D319" s="7" t="s">
        <v>1208</v>
      </c>
      <c r="E319" s="7" t="s">
        <v>1283</v>
      </c>
      <c r="G319">
        <v>317</v>
      </c>
      <c r="H319" t="str">
        <f t="shared" si="7"/>
        <v>秋田県東成瀬村</v>
      </c>
      <c r="I319" t="s">
        <v>1281</v>
      </c>
    </row>
    <row r="320" spans="1:9">
      <c r="A320" s="3" t="s">
        <v>1284</v>
      </c>
      <c r="B320" s="3" t="s">
        <v>1285</v>
      </c>
      <c r="C320" s="4"/>
      <c r="D320" s="5" t="s">
        <v>1286</v>
      </c>
      <c r="E320" s="4"/>
      <c r="G320">
        <v>318</v>
      </c>
      <c r="H320" t="str">
        <f t="shared" si="7"/>
        <v>山形県</v>
      </c>
      <c r="I320" t="s">
        <v>1284</v>
      </c>
    </row>
    <row r="321" spans="1:9">
      <c r="A321" s="7" t="s">
        <v>1287</v>
      </c>
      <c r="B321" s="7" t="s">
        <v>1285</v>
      </c>
      <c r="C321" s="7" t="s">
        <v>1288</v>
      </c>
      <c r="D321" s="7" t="s">
        <v>1286</v>
      </c>
      <c r="E321" s="7" t="s">
        <v>1289</v>
      </c>
      <c r="G321">
        <v>319</v>
      </c>
      <c r="H321" t="str">
        <f t="shared" si="7"/>
        <v>山形県山形市</v>
      </c>
      <c r="I321" t="s">
        <v>1287</v>
      </c>
    </row>
    <row r="322" spans="1:9">
      <c r="A322" s="7" t="s">
        <v>1290</v>
      </c>
      <c r="B322" s="7" t="s">
        <v>1285</v>
      </c>
      <c r="C322" s="7" t="s">
        <v>1291</v>
      </c>
      <c r="D322" s="7" t="s">
        <v>1286</v>
      </c>
      <c r="E322" s="7" t="s">
        <v>1292</v>
      </c>
      <c r="G322">
        <v>320</v>
      </c>
      <c r="H322" t="str">
        <f t="shared" si="7"/>
        <v>山形県米沢市</v>
      </c>
      <c r="I322" t="s">
        <v>1290</v>
      </c>
    </row>
    <row r="323" spans="1:9">
      <c r="A323" s="7" t="s">
        <v>1293</v>
      </c>
      <c r="B323" s="7" t="s">
        <v>1285</v>
      </c>
      <c r="C323" s="7" t="s">
        <v>1294</v>
      </c>
      <c r="D323" s="7" t="s">
        <v>1286</v>
      </c>
      <c r="E323" s="7" t="s">
        <v>1295</v>
      </c>
      <c r="G323">
        <v>321</v>
      </c>
      <c r="H323" t="str">
        <f t="shared" si="7"/>
        <v>山形県鶴岡市</v>
      </c>
      <c r="I323" t="s">
        <v>1293</v>
      </c>
    </row>
    <row r="324" spans="1:9">
      <c r="A324" s="7" t="s">
        <v>1296</v>
      </c>
      <c r="B324" s="7" t="s">
        <v>1285</v>
      </c>
      <c r="C324" s="7" t="s">
        <v>1297</v>
      </c>
      <c r="D324" s="7" t="s">
        <v>1286</v>
      </c>
      <c r="E324" s="7" t="s">
        <v>1298</v>
      </c>
      <c r="G324">
        <v>322</v>
      </c>
      <c r="H324" t="str">
        <f t="shared" ref="H324:H387" si="8">B324&amp;C324</f>
        <v>山形県酒田市</v>
      </c>
      <c r="I324" t="s">
        <v>1296</v>
      </c>
    </row>
    <row r="325" spans="1:9">
      <c r="A325" s="7" t="s">
        <v>1299</v>
      </c>
      <c r="B325" s="7" t="s">
        <v>1285</v>
      </c>
      <c r="C325" s="7" t="s">
        <v>1300</v>
      </c>
      <c r="D325" s="7" t="s">
        <v>1286</v>
      </c>
      <c r="E325" s="7" t="s">
        <v>1301</v>
      </c>
      <c r="G325">
        <v>323</v>
      </c>
      <c r="H325" t="str">
        <f t="shared" si="8"/>
        <v>山形県新庄市</v>
      </c>
      <c r="I325" t="s">
        <v>1299</v>
      </c>
    </row>
    <row r="326" spans="1:9">
      <c r="A326" s="7" t="s">
        <v>1302</v>
      </c>
      <c r="B326" s="7" t="s">
        <v>1285</v>
      </c>
      <c r="C326" s="7" t="s">
        <v>1303</v>
      </c>
      <c r="D326" s="7" t="s">
        <v>1286</v>
      </c>
      <c r="E326" s="7" t="s">
        <v>1304</v>
      </c>
      <c r="G326">
        <v>324</v>
      </c>
      <c r="H326" t="str">
        <f t="shared" si="8"/>
        <v>山形県寒河江市</v>
      </c>
      <c r="I326" t="s">
        <v>1302</v>
      </c>
    </row>
    <row r="327" spans="1:9">
      <c r="A327" s="7" t="s">
        <v>1305</v>
      </c>
      <c r="B327" s="7" t="s">
        <v>1285</v>
      </c>
      <c r="C327" s="7" t="s">
        <v>1306</v>
      </c>
      <c r="D327" s="7" t="s">
        <v>1286</v>
      </c>
      <c r="E327" s="7" t="s">
        <v>1307</v>
      </c>
      <c r="G327">
        <v>325</v>
      </c>
      <c r="H327" t="str">
        <f t="shared" si="8"/>
        <v>山形県上山市</v>
      </c>
      <c r="I327" t="s">
        <v>1305</v>
      </c>
    </row>
    <row r="328" spans="1:9">
      <c r="A328" s="7" t="s">
        <v>1308</v>
      </c>
      <c r="B328" s="7" t="s">
        <v>1285</v>
      </c>
      <c r="C328" s="7" t="s">
        <v>1309</v>
      </c>
      <c r="D328" s="7" t="s">
        <v>1286</v>
      </c>
      <c r="E328" s="7" t="s">
        <v>1310</v>
      </c>
      <c r="G328">
        <v>326</v>
      </c>
      <c r="H328" t="str">
        <f t="shared" si="8"/>
        <v>山形県村山市</v>
      </c>
      <c r="I328" t="s">
        <v>1308</v>
      </c>
    </row>
    <row r="329" spans="1:9">
      <c r="A329" s="7" t="s">
        <v>1311</v>
      </c>
      <c r="B329" s="7" t="s">
        <v>1285</v>
      </c>
      <c r="C329" s="7" t="s">
        <v>1312</v>
      </c>
      <c r="D329" s="7" t="s">
        <v>1286</v>
      </c>
      <c r="E329" s="7" t="s">
        <v>1313</v>
      </c>
      <c r="G329">
        <v>327</v>
      </c>
      <c r="H329" t="str">
        <f t="shared" si="8"/>
        <v>山形県長井市</v>
      </c>
      <c r="I329" t="s">
        <v>1311</v>
      </c>
    </row>
    <row r="330" spans="1:9">
      <c r="A330" s="7" t="s">
        <v>1314</v>
      </c>
      <c r="B330" s="7" t="s">
        <v>1285</v>
      </c>
      <c r="C330" s="7" t="s">
        <v>1315</v>
      </c>
      <c r="D330" s="7" t="s">
        <v>1286</v>
      </c>
      <c r="E330" s="7" t="s">
        <v>1316</v>
      </c>
      <c r="G330">
        <v>328</v>
      </c>
      <c r="H330" t="str">
        <f t="shared" si="8"/>
        <v>山形県天童市</v>
      </c>
      <c r="I330" t="s">
        <v>1314</v>
      </c>
    </row>
    <row r="331" spans="1:9">
      <c r="A331" s="7" t="s">
        <v>1317</v>
      </c>
      <c r="B331" s="7" t="s">
        <v>1285</v>
      </c>
      <c r="C331" s="7" t="s">
        <v>1318</v>
      </c>
      <c r="D331" s="7" t="s">
        <v>1286</v>
      </c>
      <c r="E331" s="7" t="s">
        <v>1319</v>
      </c>
      <c r="G331">
        <v>329</v>
      </c>
      <c r="H331" t="str">
        <f t="shared" si="8"/>
        <v>山形県東根市</v>
      </c>
      <c r="I331" t="s">
        <v>1317</v>
      </c>
    </row>
    <row r="332" spans="1:9">
      <c r="A332" s="7" t="s">
        <v>1320</v>
      </c>
      <c r="B332" s="7" t="s">
        <v>1285</v>
      </c>
      <c r="C332" s="7" t="s">
        <v>1321</v>
      </c>
      <c r="D332" s="7" t="s">
        <v>1286</v>
      </c>
      <c r="E332" s="7" t="s">
        <v>1322</v>
      </c>
      <c r="G332">
        <v>330</v>
      </c>
      <c r="H332" t="str">
        <f t="shared" si="8"/>
        <v>山形県尾花沢市</v>
      </c>
      <c r="I332" t="s">
        <v>1320</v>
      </c>
    </row>
    <row r="333" spans="1:9">
      <c r="A333" s="7" t="s">
        <v>1323</v>
      </c>
      <c r="B333" s="7" t="s">
        <v>1285</v>
      </c>
      <c r="C333" s="7" t="s">
        <v>1324</v>
      </c>
      <c r="D333" s="7" t="s">
        <v>1286</v>
      </c>
      <c r="E333" s="7" t="s">
        <v>1325</v>
      </c>
      <c r="G333">
        <v>331</v>
      </c>
      <c r="H333" t="str">
        <f t="shared" si="8"/>
        <v>山形県南陽市</v>
      </c>
      <c r="I333" t="s">
        <v>1323</v>
      </c>
    </row>
    <row r="334" spans="1:9">
      <c r="A334" s="7" t="s">
        <v>1326</v>
      </c>
      <c r="B334" s="7" t="s">
        <v>1285</v>
      </c>
      <c r="C334" s="7" t="s">
        <v>1327</v>
      </c>
      <c r="D334" s="7" t="s">
        <v>1286</v>
      </c>
      <c r="E334" s="7" t="s">
        <v>1328</v>
      </c>
      <c r="G334">
        <v>332</v>
      </c>
      <c r="H334" t="str">
        <f t="shared" si="8"/>
        <v>山形県山辺町</v>
      </c>
      <c r="I334" t="s">
        <v>1326</v>
      </c>
    </row>
    <row r="335" spans="1:9">
      <c r="A335" s="7" t="s">
        <v>1329</v>
      </c>
      <c r="B335" s="7" t="s">
        <v>1285</v>
      </c>
      <c r="C335" s="7" t="s">
        <v>1330</v>
      </c>
      <c r="D335" s="7" t="s">
        <v>1286</v>
      </c>
      <c r="E335" s="7" t="s">
        <v>1331</v>
      </c>
      <c r="G335">
        <v>333</v>
      </c>
      <c r="H335" t="str">
        <f t="shared" si="8"/>
        <v>山形県中山町</v>
      </c>
      <c r="I335" t="s">
        <v>1329</v>
      </c>
    </row>
    <row r="336" spans="1:9">
      <c r="A336" s="7" t="s">
        <v>1332</v>
      </c>
      <c r="B336" s="7" t="s">
        <v>1285</v>
      </c>
      <c r="C336" s="7" t="s">
        <v>1333</v>
      </c>
      <c r="D336" s="7" t="s">
        <v>1286</v>
      </c>
      <c r="E336" s="7" t="s">
        <v>1334</v>
      </c>
      <c r="G336">
        <v>334</v>
      </c>
      <c r="H336" t="str">
        <f t="shared" si="8"/>
        <v>山形県河北町</v>
      </c>
      <c r="I336" t="s">
        <v>1332</v>
      </c>
    </row>
    <row r="337" spans="1:9">
      <c r="A337" s="7" t="s">
        <v>1335</v>
      </c>
      <c r="B337" s="7" t="s">
        <v>1285</v>
      </c>
      <c r="C337" s="7" t="s">
        <v>1336</v>
      </c>
      <c r="D337" s="7" t="s">
        <v>1286</v>
      </c>
      <c r="E337" s="7" t="s">
        <v>1337</v>
      </c>
      <c r="G337">
        <v>335</v>
      </c>
      <c r="H337" t="str">
        <f t="shared" si="8"/>
        <v>山形県西川町</v>
      </c>
      <c r="I337" t="s">
        <v>1335</v>
      </c>
    </row>
    <row r="338" spans="1:9">
      <c r="A338" s="7" t="s">
        <v>1338</v>
      </c>
      <c r="B338" s="7" t="s">
        <v>1285</v>
      </c>
      <c r="C338" s="7" t="s">
        <v>1339</v>
      </c>
      <c r="D338" s="7" t="s">
        <v>1286</v>
      </c>
      <c r="E338" s="7" t="s">
        <v>1340</v>
      </c>
      <c r="G338">
        <v>336</v>
      </c>
      <c r="H338" t="str">
        <f t="shared" si="8"/>
        <v>山形県朝日町</v>
      </c>
      <c r="I338" t="s">
        <v>1338</v>
      </c>
    </row>
    <row r="339" spans="1:9">
      <c r="A339" s="7" t="s">
        <v>1341</v>
      </c>
      <c r="B339" s="7" t="s">
        <v>1285</v>
      </c>
      <c r="C339" s="7" t="s">
        <v>1342</v>
      </c>
      <c r="D339" s="7" t="s">
        <v>1286</v>
      </c>
      <c r="E339" s="7" t="s">
        <v>1343</v>
      </c>
      <c r="G339">
        <v>337</v>
      </c>
      <c r="H339" t="str">
        <f t="shared" si="8"/>
        <v>山形県大江町</v>
      </c>
      <c r="I339" t="s">
        <v>1341</v>
      </c>
    </row>
    <row r="340" spans="1:9">
      <c r="A340" s="7" t="s">
        <v>1344</v>
      </c>
      <c r="B340" s="7" t="s">
        <v>1285</v>
      </c>
      <c r="C340" s="7" t="s">
        <v>1345</v>
      </c>
      <c r="D340" s="7" t="s">
        <v>1286</v>
      </c>
      <c r="E340" s="7" t="s">
        <v>1346</v>
      </c>
      <c r="G340">
        <v>338</v>
      </c>
      <c r="H340" t="str">
        <f t="shared" si="8"/>
        <v>山形県大石田町</v>
      </c>
      <c r="I340" t="s">
        <v>1344</v>
      </c>
    </row>
    <row r="341" spans="1:9">
      <c r="A341" s="7" t="s">
        <v>1347</v>
      </c>
      <c r="B341" s="7" t="s">
        <v>1285</v>
      </c>
      <c r="C341" s="7" t="s">
        <v>1348</v>
      </c>
      <c r="D341" s="7" t="s">
        <v>1286</v>
      </c>
      <c r="E341" s="7" t="s">
        <v>1349</v>
      </c>
      <c r="G341">
        <v>339</v>
      </c>
      <c r="H341" t="str">
        <f t="shared" si="8"/>
        <v>山形県金山町</v>
      </c>
      <c r="I341" t="s">
        <v>1347</v>
      </c>
    </row>
    <row r="342" spans="1:9">
      <c r="A342" s="7" t="s">
        <v>1350</v>
      </c>
      <c r="B342" s="7" t="s">
        <v>1285</v>
      </c>
      <c r="C342" s="7" t="s">
        <v>1351</v>
      </c>
      <c r="D342" s="7" t="s">
        <v>1286</v>
      </c>
      <c r="E342" s="7" t="s">
        <v>1352</v>
      </c>
      <c r="G342">
        <v>340</v>
      </c>
      <c r="H342" t="str">
        <f t="shared" si="8"/>
        <v>山形県最上町</v>
      </c>
      <c r="I342" t="s">
        <v>1350</v>
      </c>
    </row>
    <row r="343" spans="1:9">
      <c r="A343" s="7" t="s">
        <v>1353</v>
      </c>
      <c r="B343" s="7" t="s">
        <v>1285</v>
      </c>
      <c r="C343" s="7" t="s">
        <v>1354</v>
      </c>
      <c r="D343" s="7" t="s">
        <v>1286</v>
      </c>
      <c r="E343" s="7" t="s">
        <v>1355</v>
      </c>
      <c r="G343">
        <v>341</v>
      </c>
      <c r="H343" t="str">
        <f t="shared" si="8"/>
        <v>山形県舟形町</v>
      </c>
      <c r="I343" t="s">
        <v>1353</v>
      </c>
    </row>
    <row r="344" spans="1:9">
      <c r="A344" s="7" t="s">
        <v>1356</v>
      </c>
      <c r="B344" s="7" t="s">
        <v>1285</v>
      </c>
      <c r="C344" s="7" t="s">
        <v>1357</v>
      </c>
      <c r="D344" s="7" t="s">
        <v>1286</v>
      </c>
      <c r="E344" s="7" t="s">
        <v>1358</v>
      </c>
      <c r="G344">
        <v>342</v>
      </c>
      <c r="H344" t="str">
        <f t="shared" si="8"/>
        <v>山形県真室川町</v>
      </c>
      <c r="I344" t="s">
        <v>1356</v>
      </c>
    </row>
    <row r="345" spans="1:9">
      <c r="A345" s="7" t="s">
        <v>1359</v>
      </c>
      <c r="B345" s="7" t="s">
        <v>1285</v>
      </c>
      <c r="C345" s="7" t="s">
        <v>1360</v>
      </c>
      <c r="D345" s="7" t="s">
        <v>1286</v>
      </c>
      <c r="E345" s="7" t="s">
        <v>1361</v>
      </c>
      <c r="G345">
        <v>343</v>
      </c>
      <c r="H345" t="str">
        <f t="shared" si="8"/>
        <v>山形県大蔵村</v>
      </c>
      <c r="I345" t="s">
        <v>1359</v>
      </c>
    </row>
    <row r="346" spans="1:9">
      <c r="A346" s="7" t="s">
        <v>1362</v>
      </c>
      <c r="B346" s="7" t="s">
        <v>1285</v>
      </c>
      <c r="C346" s="7" t="s">
        <v>1363</v>
      </c>
      <c r="D346" s="7" t="s">
        <v>1286</v>
      </c>
      <c r="E346" s="7" t="s">
        <v>1364</v>
      </c>
      <c r="G346">
        <v>344</v>
      </c>
      <c r="H346" t="str">
        <f t="shared" si="8"/>
        <v>山形県鮭川村</v>
      </c>
      <c r="I346" t="s">
        <v>1362</v>
      </c>
    </row>
    <row r="347" spans="1:9">
      <c r="A347" s="7" t="s">
        <v>1365</v>
      </c>
      <c r="B347" s="7" t="s">
        <v>1285</v>
      </c>
      <c r="C347" s="7" t="s">
        <v>1366</v>
      </c>
      <c r="D347" s="7" t="s">
        <v>1286</v>
      </c>
      <c r="E347" s="7" t="s">
        <v>1367</v>
      </c>
      <c r="G347">
        <v>345</v>
      </c>
      <c r="H347" t="str">
        <f t="shared" si="8"/>
        <v>山形県戸沢村</v>
      </c>
      <c r="I347" t="s">
        <v>1365</v>
      </c>
    </row>
    <row r="348" spans="1:9">
      <c r="A348" s="7" t="s">
        <v>1368</v>
      </c>
      <c r="B348" s="7" t="s">
        <v>1285</v>
      </c>
      <c r="C348" s="7" t="s">
        <v>1369</v>
      </c>
      <c r="D348" s="7" t="s">
        <v>1286</v>
      </c>
      <c r="E348" s="7" t="s">
        <v>1370</v>
      </c>
      <c r="G348">
        <v>346</v>
      </c>
      <c r="H348" t="str">
        <f t="shared" si="8"/>
        <v>山形県高畠町</v>
      </c>
      <c r="I348" t="s">
        <v>1368</v>
      </c>
    </row>
    <row r="349" spans="1:9">
      <c r="A349" s="7" t="s">
        <v>1371</v>
      </c>
      <c r="B349" s="7" t="s">
        <v>1285</v>
      </c>
      <c r="C349" s="7" t="s">
        <v>1372</v>
      </c>
      <c r="D349" s="7" t="s">
        <v>1286</v>
      </c>
      <c r="E349" s="7" t="s">
        <v>1373</v>
      </c>
      <c r="G349">
        <v>347</v>
      </c>
      <c r="H349" t="str">
        <f t="shared" si="8"/>
        <v>山形県川西町</v>
      </c>
      <c r="I349" t="s">
        <v>1371</v>
      </c>
    </row>
    <row r="350" spans="1:9">
      <c r="A350" s="7" t="s">
        <v>1374</v>
      </c>
      <c r="B350" s="7" t="s">
        <v>1285</v>
      </c>
      <c r="C350" s="7" t="s">
        <v>1375</v>
      </c>
      <c r="D350" s="7" t="s">
        <v>1286</v>
      </c>
      <c r="E350" s="7" t="s">
        <v>1376</v>
      </c>
      <c r="G350">
        <v>348</v>
      </c>
      <c r="H350" t="str">
        <f t="shared" si="8"/>
        <v>山形県小国町</v>
      </c>
      <c r="I350" t="s">
        <v>1374</v>
      </c>
    </row>
    <row r="351" spans="1:9">
      <c r="A351" s="7" t="s">
        <v>1377</v>
      </c>
      <c r="B351" s="7" t="s">
        <v>1285</v>
      </c>
      <c r="C351" s="7" t="s">
        <v>1378</v>
      </c>
      <c r="D351" s="7" t="s">
        <v>1286</v>
      </c>
      <c r="E351" s="7" t="s">
        <v>1379</v>
      </c>
      <c r="G351">
        <v>349</v>
      </c>
      <c r="H351" t="str">
        <f t="shared" si="8"/>
        <v>山形県白鷹町</v>
      </c>
      <c r="I351" t="s">
        <v>1377</v>
      </c>
    </row>
    <row r="352" spans="1:9">
      <c r="A352" s="7" t="s">
        <v>1380</v>
      </c>
      <c r="B352" s="7" t="s">
        <v>1285</v>
      </c>
      <c r="C352" s="7" t="s">
        <v>1381</v>
      </c>
      <c r="D352" s="7" t="s">
        <v>1286</v>
      </c>
      <c r="E352" s="7" t="s">
        <v>1382</v>
      </c>
      <c r="G352">
        <v>350</v>
      </c>
      <c r="H352" t="str">
        <f t="shared" si="8"/>
        <v>山形県飯豊町</v>
      </c>
      <c r="I352" t="s">
        <v>1380</v>
      </c>
    </row>
    <row r="353" spans="1:9">
      <c r="A353" s="7" t="s">
        <v>1383</v>
      </c>
      <c r="B353" s="7" t="s">
        <v>1285</v>
      </c>
      <c r="C353" s="7" t="s">
        <v>1384</v>
      </c>
      <c r="D353" s="7" t="s">
        <v>1286</v>
      </c>
      <c r="E353" s="7" t="s">
        <v>1385</v>
      </c>
      <c r="G353">
        <v>351</v>
      </c>
      <c r="H353" t="str">
        <f t="shared" si="8"/>
        <v>山形県三川町</v>
      </c>
      <c r="I353" t="s">
        <v>1383</v>
      </c>
    </row>
    <row r="354" spans="1:9">
      <c r="A354" s="7" t="s">
        <v>1386</v>
      </c>
      <c r="B354" s="7" t="s">
        <v>1285</v>
      </c>
      <c r="C354" s="7" t="s">
        <v>1387</v>
      </c>
      <c r="D354" s="7" t="s">
        <v>1286</v>
      </c>
      <c r="E354" s="7" t="s">
        <v>1388</v>
      </c>
      <c r="G354">
        <v>352</v>
      </c>
      <c r="H354" t="str">
        <f t="shared" si="8"/>
        <v>山形県庄内町</v>
      </c>
      <c r="I354" t="s">
        <v>1386</v>
      </c>
    </row>
    <row r="355" spans="1:9">
      <c r="A355" s="7" t="s">
        <v>1389</v>
      </c>
      <c r="B355" s="7" t="s">
        <v>1285</v>
      </c>
      <c r="C355" s="7" t="s">
        <v>1390</v>
      </c>
      <c r="D355" s="7" t="s">
        <v>1286</v>
      </c>
      <c r="E355" s="7" t="s">
        <v>1391</v>
      </c>
      <c r="G355">
        <v>353</v>
      </c>
      <c r="H355" t="str">
        <f t="shared" si="8"/>
        <v>山形県遊佐町</v>
      </c>
      <c r="I355" t="s">
        <v>1389</v>
      </c>
    </row>
    <row r="356" spans="1:9">
      <c r="A356" s="3" t="s">
        <v>1392</v>
      </c>
      <c r="B356" s="3" t="s">
        <v>1393</v>
      </c>
      <c r="C356" s="4"/>
      <c r="D356" s="5" t="s">
        <v>1394</v>
      </c>
      <c r="E356" s="4"/>
      <c r="G356">
        <v>354</v>
      </c>
      <c r="H356" t="str">
        <f t="shared" si="8"/>
        <v>福島県</v>
      </c>
      <c r="I356" t="s">
        <v>1392</v>
      </c>
    </row>
    <row r="357" spans="1:9">
      <c r="A357" s="7" t="s">
        <v>1395</v>
      </c>
      <c r="B357" s="7" t="s">
        <v>1393</v>
      </c>
      <c r="C357" s="7" t="s">
        <v>1396</v>
      </c>
      <c r="D357" s="7" t="s">
        <v>1394</v>
      </c>
      <c r="E357" s="7" t="s">
        <v>1397</v>
      </c>
      <c r="G357">
        <v>355</v>
      </c>
      <c r="H357" t="str">
        <f t="shared" si="8"/>
        <v>福島県福島市</v>
      </c>
      <c r="I357" t="s">
        <v>1395</v>
      </c>
    </row>
    <row r="358" spans="1:9">
      <c r="A358" s="7" t="s">
        <v>1398</v>
      </c>
      <c r="B358" s="7" t="s">
        <v>1393</v>
      </c>
      <c r="C358" s="7" t="s">
        <v>1399</v>
      </c>
      <c r="D358" s="7" t="s">
        <v>1394</v>
      </c>
      <c r="E358" s="7" t="s">
        <v>1400</v>
      </c>
      <c r="G358">
        <v>356</v>
      </c>
      <c r="H358" t="str">
        <f t="shared" si="8"/>
        <v>福島県会津若松市</v>
      </c>
      <c r="I358" t="s">
        <v>1398</v>
      </c>
    </row>
    <row r="359" spans="1:9">
      <c r="A359" s="7" t="s">
        <v>1401</v>
      </c>
      <c r="B359" s="7" t="s">
        <v>1393</v>
      </c>
      <c r="C359" s="7" t="s">
        <v>1402</v>
      </c>
      <c r="D359" s="7" t="s">
        <v>1394</v>
      </c>
      <c r="E359" s="7" t="s">
        <v>1403</v>
      </c>
      <c r="G359">
        <v>357</v>
      </c>
      <c r="H359" t="str">
        <f t="shared" si="8"/>
        <v>福島県郡山市</v>
      </c>
      <c r="I359" t="s">
        <v>1401</v>
      </c>
    </row>
    <row r="360" spans="1:9">
      <c r="A360" s="7" t="s">
        <v>1404</v>
      </c>
      <c r="B360" s="7" t="s">
        <v>1393</v>
      </c>
      <c r="C360" s="7" t="s">
        <v>1405</v>
      </c>
      <c r="D360" s="7" t="s">
        <v>1394</v>
      </c>
      <c r="E360" s="7" t="s">
        <v>1406</v>
      </c>
      <c r="G360">
        <v>358</v>
      </c>
      <c r="H360" t="str">
        <f t="shared" si="8"/>
        <v>福島県いわき市</v>
      </c>
      <c r="I360" t="s">
        <v>1404</v>
      </c>
    </row>
    <row r="361" spans="1:9">
      <c r="A361" s="7" t="s">
        <v>1407</v>
      </c>
      <c r="B361" s="7" t="s">
        <v>1393</v>
      </c>
      <c r="C361" s="7" t="s">
        <v>1408</v>
      </c>
      <c r="D361" s="7" t="s">
        <v>1394</v>
      </c>
      <c r="E361" s="7" t="s">
        <v>1409</v>
      </c>
      <c r="G361">
        <v>359</v>
      </c>
      <c r="H361" t="str">
        <f t="shared" si="8"/>
        <v>福島県白河市</v>
      </c>
      <c r="I361" t="s">
        <v>1407</v>
      </c>
    </row>
    <row r="362" spans="1:9">
      <c r="A362" s="7" t="s">
        <v>1410</v>
      </c>
      <c r="B362" s="7" t="s">
        <v>1393</v>
      </c>
      <c r="C362" s="7" t="s">
        <v>1411</v>
      </c>
      <c r="D362" s="7" t="s">
        <v>1394</v>
      </c>
      <c r="E362" s="7" t="s">
        <v>1412</v>
      </c>
      <c r="G362">
        <v>360</v>
      </c>
      <c r="H362" t="str">
        <f t="shared" si="8"/>
        <v>福島県須賀川市</v>
      </c>
      <c r="I362" t="s">
        <v>1410</v>
      </c>
    </row>
    <row r="363" spans="1:9">
      <c r="A363" s="7" t="s">
        <v>1413</v>
      </c>
      <c r="B363" s="7" t="s">
        <v>1393</v>
      </c>
      <c r="C363" s="7" t="s">
        <v>1414</v>
      </c>
      <c r="D363" s="7" t="s">
        <v>1394</v>
      </c>
      <c r="E363" s="7" t="s">
        <v>1415</v>
      </c>
      <c r="G363">
        <v>361</v>
      </c>
      <c r="H363" t="str">
        <f t="shared" si="8"/>
        <v>福島県喜多方市</v>
      </c>
      <c r="I363" t="s">
        <v>1413</v>
      </c>
    </row>
    <row r="364" spans="1:9">
      <c r="A364" s="7" t="s">
        <v>1416</v>
      </c>
      <c r="B364" s="7" t="s">
        <v>1393</v>
      </c>
      <c r="C364" s="7" t="s">
        <v>1417</v>
      </c>
      <c r="D364" s="7" t="s">
        <v>1394</v>
      </c>
      <c r="E364" s="7" t="s">
        <v>1418</v>
      </c>
      <c r="G364">
        <v>362</v>
      </c>
      <c r="H364" t="str">
        <f t="shared" si="8"/>
        <v>福島県相馬市</v>
      </c>
      <c r="I364" t="s">
        <v>1416</v>
      </c>
    </row>
    <row r="365" spans="1:9">
      <c r="A365" s="7" t="s">
        <v>1419</v>
      </c>
      <c r="B365" s="7" t="s">
        <v>1393</v>
      </c>
      <c r="C365" s="7" t="s">
        <v>1420</v>
      </c>
      <c r="D365" s="7" t="s">
        <v>1394</v>
      </c>
      <c r="E365" s="7" t="s">
        <v>1421</v>
      </c>
      <c r="G365">
        <v>363</v>
      </c>
      <c r="H365" t="str">
        <f t="shared" si="8"/>
        <v>福島県二本松市</v>
      </c>
      <c r="I365" t="s">
        <v>1419</v>
      </c>
    </row>
    <row r="366" spans="1:9">
      <c r="A366" s="7" t="s">
        <v>1422</v>
      </c>
      <c r="B366" s="7" t="s">
        <v>1393</v>
      </c>
      <c r="C366" s="7" t="s">
        <v>1423</v>
      </c>
      <c r="D366" s="7" t="s">
        <v>1394</v>
      </c>
      <c r="E366" s="7" t="s">
        <v>1424</v>
      </c>
      <c r="G366">
        <v>364</v>
      </c>
      <c r="H366" t="str">
        <f t="shared" si="8"/>
        <v>福島県田村市</v>
      </c>
      <c r="I366" t="s">
        <v>1422</v>
      </c>
    </row>
    <row r="367" spans="1:9">
      <c r="A367" s="7" t="s">
        <v>1425</v>
      </c>
      <c r="B367" s="7" t="s">
        <v>1393</v>
      </c>
      <c r="C367" s="7" t="s">
        <v>1426</v>
      </c>
      <c r="D367" s="7" t="s">
        <v>1394</v>
      </c>
      <c r="E367" s="7" t="s">
        <v>1427</v>
      </c>
      <c r="G367">
        <v>365</v>
      </c>
      <c r="H367" t="str">
        <f t="shared" si="8"/>
        <v>福島県南相馬市</v>
      </c>
      <c r="I367" t="s">
        <v>1425</v>
      </c>
    </row>
    <row r="368" spans="1:9">
      <c r="A368" s="7" t="s">
        <v>1428</v>
      </c>
      <c r="B368" s="7" t="s">
        <v>1393</v>
      </c>
      <c r="C368" s="7" t="s">
        <v>174</v>
      </c>
      <c r="D368" s="7" t="s">
        <v>1394</v>
      </c>
      <c r="E368" s="7" t="s">
        <v>175</v>
      </c>
      <c r="G368">
        <v>366</v>
      </c>
      <c r="H368" t="str">
        <f t="shared" si="8"/>
        <v>福島県伊達市</v>
      </c>
      <c r="I368" t="s">
        <v>1428</v>
      </c>
    </row>
    <row r="369" spans="1:9">
      <c r="A369" s="7" t="s">
        <v>1429</v>
      </c>
      <c r="B369" s="7" t="s">
        <v>1393</v>
      </c>
      <c r="C369" s="7" t="s">
        <v>1430</v>
      </c>
      <c r="D369" s="7" t="s">
        <v>1394</v>
      </c>
      <c r="E369" s="7" t="s">
        <v>1431</v>
      </c>
      <c r="G369">
        <v>367</v>
      </c>
      <c r="H369" t="str">
        <f t="shared" si="8"/>
        <v>福島県本宮市</v>
      </c>
      <c r="I369" t="s">
        <v>1429</v>
      </c>
    </row>
    <row r="370" spans="1:9">
      <c r="A370" s="7" t="s">
        <v>1432</v>
      </c>
      <c r="B370" s="7" t="s">
        <v>1393</v>
      </c>
      <c r="C370" s="7" t="s">
        <v>1433</v>
      </c>
      <c r="D370" s="7" t="s">
        <v>1394</v>
      </c>
      <c r="E370" s="7" t="s">
        <v>1434</v>
      </c>
      <c r="G370">
        <v>368</v>
      </c>
      <c r="H370" t="str">
        <f t="shared" si="8"/>
        <v>福島県桑折町</v>
      </c>
      <c r="I370" t="s">
        <v>1432</v>
      </c>
    </row>
    <row r="371" spans="1:9">
      <c r="A371" s="7" t="s">
        <v>1435</v>
      </c>
      <c r="B371" s="7" t="s">
        <v>1393</v>
      </c>
      <c r="C371" s="7" t="s">
        <v>1436</v>
      </c>
      <c r="D371" s="7" t="s">
        <v>1394</v>
      </c>
      <c r="E371" s="7" t="s">
        <v>1437</v>
      </c>
      <c r="G371">
        <v>369</v>
      </c>
      <c r="H371" t="str">
        <f t="shared" si="8"/>
        <v>福島県国見町</v>
      </c>
      <c r="I371" t="s">
        <v>1435</v>
      </c>
    </row>
    <row r="372" spans="1:9">
      <c r="A372" s="7" t="s">
        <v>1438</v>
      </c>
      <c r="B372" s="7" t="s">
        <v>1393</v>
      </c>
      <c r="C372" s="7" t="s">
        <v>1439</v>
      </c>
      <c r="D372" s="7" t="s">
        <v>1394</v>
      </c>
      <c r="E372" s="7" t="s">
        <v>1440</v>
      </c>
      <c r="G372">
        <v>370</v>
      </c>
      <c r="H372" t="str">
        <f t="shared" si="8"/>
        <v>福島県川俣町</v>
      </c>
      <c r="I372" t="s">
        <v>1438</v>
      </c>
    </row>
    <row r="373" spans="1:9">
      <c r="A373" s="7" t="s">
        <v>1441</v>
      </c>
      <c r="B373" s="7" t="s">
        <v>1393</v>
      </c>
      <c r="C373" s="7" t="s">
        <v>1442</v>
      </c>
      <c r="D373" s="7" t="s">
        <v>1394</v>
      </c>
      <c r="E373" s="7" t="s">
        <v>1443</v>
      </c>
      <c r="G373">
        <v>371</v>
      </c>
      <c r="H373" t="str">
        <f t="shared" si="8"/>
        <v>福島県大玉村</v>
      </c>
      <c r="I373" t="s">
        <v>1441</v>
      </c>
    </row>
    <row r="374" spans="1:9">
      <c r="A374" s="7" t="s">
        <v>1444</v>
      </c>
      <c r="B374" s="7" t="s">
        <v>1393</v>
      </c>
      <c r="C374" s="7" t="s">
        <v>1445</v>
      </c>
      <c r="D374" s="7" t="s">
        <v>1394</v>
      </c>
      <c r="E374" s="7" t="s">
        <v>1446</v>
      </c>
      <c r="G374">
        <v>372</v>
      </c>
      <c r="H374" t="str">
        <f t="shared" si="8"/>
        <v>福島県鏡石町</v>
      </c>
      <c r="I374" t="s">
        <v>1444</v>
      </c>
    </row>
    <row r="375" spans="1:9">
      <c r="A375" s="7" t="s">
        <v>1447</v>
      </c>
      <c r="B375" s="7" t="s">
        <v>1393</v>
      </c>
      <c r="C375" s="7" t="s">
        <v>1448</v>
      </c>
      <c r="D375" s="7" t="s">
        <v>1394</v>
      </c>
      <c r="E375" s="7" t="s">
        <v>1449</v>
      </c>
      <c r="G375">
        <v>373</v>
      </c>
      <c r="H375" t="str">
        <f t="shared" si="8"/>
        <v>福島県天栄村</v>
      </c>
      <c r="I375" t="s">
        <v>1447</v>
      </c>
    </row>
    <row r="376" spans="1:9">
      <c r="A376" s="7" t="s">
        <v>1450</v>
      </c>
      <c r="B376" s="7" t="s">
        <v>1393</v>
      </c>
      <c r="C376" s="7" t="s">
        <v>1451</v>
      </c>
      <c r="D376" s="7" t="s">
        <v>1394</v>
      </c>
      <c r="E376" s="7" t="s">
        <v>1452</v>
      </c>
      <c r="G376">
        <v>374</v>
      </c>
      <c r="H376" t="str">
        <f t="shared" si="8"/>
        <v>福島県下郷町</v>
      </c>
      <c r="I376" t="s">
        <v>1450</v>
      </c>
    </row>
    <row r="377" spans="1:9">
      <c r="A377" s="7" t="s">
        <v>1453</v>
      </c>
      <c r="B377" s="7" t="s">
        <v>1393</v>
      </c>
      <c r="C377" s="7" t="s">
        <v>1454</v>
      </c>
      <c r="D377" s="7" t="s">
        <v>1394</v>
      </c>
      <c r="E377" s="7" t="s">
        <v>1455</v>
      </c>
      <c r="G377">
        <v>375</v>
      </c>
      <c r="H377" t="str">
        <f t="shared" si="8"/>
        <v>福島県檜枝岐村</v>
      </c>
      <c r="I377" t="s">
        <v>1453</v>
      </c>
    </row>
    <row r="378" spans="1:9">
      <c r="A378" s="7" t="s">
        <v>1456</v>
      </c>
      <c r="B378" s="7" t="s">
        <v>1393</v>
      </c>
      <c r="C378" s="7" t="s">
        <v>1457</v>
      </c>
      <c r="D378" s="7" t="s">
        <v>1394</v>
      </c>
      <c r="E378" s="7" t="s">
        <v>1458</v>
      </c>
      <c r="G378">
        <v>376</v>
      </c>
      <c r="H378" t="str">
        <f t="shared" si="8"/>
        <v>福島県只見町</v>
      </c>
      <c r="I378" t="s">
        <v>1456</v>
      </c>
    </row>
    <row r="379" spans="1:9">
      <c r="A379" s="7" t="s">
        <v>1459</v>
      </c>
      <c r="B379" s="7" t="s">
        <v>1393</v>
      </c>
      <c r="C379" s="7" t="s">
        <v>1460</v>
      </c>
      <c r="D379" s="7" t="s">
        <v>1394</v>
      </c>
      <c r="E379" s="7" t="s">
        <v>1461</v>
      </c>
      <c r="G379">
        <v>377</v>
      </c>
      <c r="H379" t="str">
        <f t="shared" si="8"/>
        <v>福島県南会津町</v>
      </c>
      <c r="I379" t="s">
        <v>1459</v>
      </c>
    </row>
    <row r="380" spans="1:9">
      <c r="A380" s="7" t="s">
        <v>1462</v>
      </c>
      <c r="B380" s="7" t="s">
        <v>1393</v>
      </c>
      <c r="C380" s="7" t="s">
        <v>1463</v>
      </c>
      <c r="D380" s="7" t="s">
        <v>1394</v>
      </c>
      <c r="E380" s="7" t="s">
        <v>1464</v>
      </c>
      <c r="G380">
        <v>378</v>
      </c>
      <c r="H380" t="str">
        <f t="shared" si="8"/>
        <v>福島県北塩原村</v>
      </c>
      <c r="I380" t="s">
        <v>1462</v>
      </c>
    </row>
    <row r="381" spans="1:9">
      <c r="A381" s="7" t="s">
        <v>1465</v>
      </c>
      <c r="B381" s="7" t="s">
        <v>1393</v>
      </c>
      <c r="C381" s="7" t="s">
        <v>1466</v>
      </c>
      <c r="D381" s="7" t="s">
        <v>1394</v>
      </c>
      <c r="E381" s="7" t="s">
        <v>1467</v>
      </c>
      <c r="G381">
        <v>379</v>
      </c>
      <c r="H381" t="str">
        <f t="shared" si="8"/>
        <v>福島県西会津町</v>
      </c>
      <c r="I381" t="s">
        <v>1465</v>
      </c>
    </row>
    <row r="382" spans="1:9">
      <c r="A382" s="7" t="s">
        <v>1468</v>
      </c>
      <c r="B382" s="7" t="s">
        <v>1393</v>
      </c>
      <c r="C382" s="7" t="s">
        <v>1469</v>
      </c>
      <c r="D382" s="7" t="s">
        <v>1394</v>
      </c>
      <c r="E382" s="7" t="s">
        <v>1470</v>
      </c>
      <c r="G382">
        <v>380</v>
      </c>
      <c r="H382" t="str">
        <f t="shared" si="8"/>
        <v>福島県磐梯町</v>
      </c>
      <c r="I382" t="s">
        <v>1468</v>
      </c>
    </row>
    <row r="383" spans="1:9">
      <c r="A383" s="7" t="s">
        <v>1471</v>
      </c>
      <c r="B383" s="7" t="s">
        <v>1393</v>
      </c>
      <c r="C383" s="7" t="s">
        <v>1472</v>
      </c>
      <c r="D383" s="7" t="s">
        <v>1394</v>
      </c>
      <c r="E383" s="7" t="s">
        <v>1473</v>
      </c>
      <c r="G383">
        <v>381</v>
      </c>
      <c r="H383" t="str">
        <f t="shared" si="8"/>
        <v>福島県猪苗代町</v>
      </c>
      <c r="I383" t="s">
        <v>1471</v>
      </c>
    </row>
    <row r="384" spans="1:9">
      <c r="A384" s="7" t="s">
        <v>1474</v>
      </c>
      <c r="B384" s="7" t="s">
        <v>1393</v>
      </c>
      <c r="C384" s="7" t="s">
        <v>1475</v>
      </c>
      <c r="D384" s="7" t="s">
        <v>1394</v>
      </c>
      <c r="E384" s="7" t="s">
        <v>1476</v>
      </c>
      <c r="G384">
        <v>382</v>
      </c>
      <c r="H384" t="str">
        <f t="shared" si="8"/>
        <v>福島県会津坂下町</v>
      </c>
      <c r="I384" t="s">
        <v>1474</v>
      </c>
    </row>
    <row r="385" spans="1:9">
      <c r="A385" s="7" t="s">
        <v>1477</v>
      </c>
      <c r="B385" s="7" t="s">
        <v>1393</v>
      </c>
      <c r="C385" s="7" t="s">
        <v>1478</v>
      </c>
      <c r="D385" s="7" t="s">
        <v>1394</v>
      </c>
      <c r="E385" s="7" t="s">
        <v>1479</v>
      </c>
      <c r="G385">
        <v>383</v>
      </c>
      <c r="H385" t="str">
        <f t="shared" si="8"/>
        <v>福島県湯川村</v>
      </c>
      <c r="I385" t="s">
        <v>1477</v>
      </c>
    </row>
    <row r="386" spans="1:9">
      <c r="A386" s="7" t="s">
        <v>1480</v>
      </c>
      <c r="B386" s="7" t="s">
        <v>1393</v>
      </c>
      <c r="C386" s="7" t="s">
        <v>1481</v>
      </c>
      <c r="D386" s="7" t="s">
        <v>1394</v>
      </c>
      <c r="E386" s="7" t="s">
        <v>1482</v>
      </c>
      <c r="G386">
        <v>384</v>
      </c>
      <c r="H386" t="str">
        <f t="shared" si="8"/>
        <v>福島県柳津町</v>
      </c>
      <c r="I386" t="s">
        <v>1480</v>
      </c>
    </row>
    <row r="387" spans="1:9">
      <c r="A387" s="7" t="s">
        <v>1483</v>
      </c>
      <c r="B387" s="7" t="s">
        <v>1393</v>
      </c>
      <c r="C387" s="7" t="s">
        <v>1484</v>
      </c>
      <c r="D387" s="7" t="s">
        <v>1394</v>
      </c>
      <c r="E387" s="7" t="s">
        <v>1485</v>
      </c>
      <c r="G387">
        <v>385</v>
      </c>
      <c r="H387" t="str">
        <f t="shared" si="8"/>
        <v>福島県三島町</v>
      </c>
      <c r="I387" t="s">
        <v>1483</v>
      </c>
    </row>
    <row r="388" spans="1:9">
      <c r="A388" s="7" t="s">
        <v>1486</v>
      </c>
      <c r="B388" s="7" t="s">
        <v>1393</v>
      </c>
      <c r="C388" s="7" t="s">
        <v>1348</v>
      </c>
      <c r="D388" s="7" t="s">
        <v>1394</v>
      </c>
      <c r="E388" s="7" t="s">
        <v>1349</v>
      </c>
      <c r="G388">
        <v>386</v>
      </c>
      <c r="H388" t="str">
        <f t="shared" ref="H388:H451" si="9">B388&amp;C388</f>
        <v>福島県金山町</v>
      </c>
      <c r="I388" t="s">
        <v>1486</v>
      </c>
    </row>
    <row r="389" spans="1:9">
      <c r="A389" s="7" t="s">
        <v>1487</v>
      </c>
      <c r="B389" s="7" t="s">
        <v>1393</v>
      </c>
      <c r="C389" s="7" t="s">
        <v>1488</v>
      </c>
      <c r="D389" s="7" t="s">
        <v>1394</v>
      </c>
      <c r="E389" s="7" t="s">
        <v>1489</v>
      </c>
      <c r="G389">
        <v>387</v>
      </c>
      <c r="H389" t="str">
        <f t="shared" si="9"/>
        <v>福島県昭和村</v>
      </c>
      <c r="I389" t="s">
        <v>1487</v>
      </c>
    </row>
    <row r="390" spans="1:9">
      <c r="A390" s="7" t="s">
        <v>1490</v>
      </c>
      <c r="B390" s="7" t="s">
        <v>1393</v>
      </c>
      <c r="C390" s="7" t="s">
        <v>1491</v>
      </c>
      <c r="D390" s="7" t="s">
        <v>1394</v>
      </c>
      <c r="E390" s="7" t="s">
        <v>1492</v>
      </c>
      <c r="G390">
        <v>388</v>
      </c>
      <c r="H390" t="str">
        <f t="shared" si="9"/>
        <v>福島県会津美里町</v>
      </c>
      <c r="I390" t="s">
        <v>1490</v>
      </c>
    </row>
    <row r="391" spans="1:9">
      <c r="A391" s="7" t="s">
        <v>1493</v>
      </c>
      <c r="B391" s="7" t="s">
        <v>1393</v>
      </c>
      <c r="C391" s="7" t="s">
        <v>1494</v>
      </c>
      <c r="D391" s="7" t="s">
        <v>1394</v>
      </c>
      <c r="E391" s="7" t="s">
        <v>1495</v>
      </c>
      <c r="G391">
        <v>389</v>
      </c>
      <c r="H391" t="str">
        <f t="shared" si="9"/>
        <v>福島県西郷村</v>
      </c>
      <c r="I391" t="s">
        <v>1493</v>
      </c>
    </row>
    <row r="392" spans="1:9">
      <c r="A392" s="7" t="s">
        <v>1496</v>
      </c>
      <c r="B392" s="7" t="s">
        <v>1393</v>
      </c>
      <c r="C392" s="7" t="s">
        <v>1497</v>
      </c>
      <c r="D392" s="7" t="s">
        <v>1394</v>
      </c>
      <c r="E392" s="7" t="s">
        <v>1498</v>
      </c>
      <c r="G392">
        <v>390</v>
      </c>
      <c r="H392" t="str">
        <f t="shared" si="9"/>
        <v>福島県泉崎村</v>
      </c>
      <c r="I392" t="s">
        <v>1496</v>
      </c>
    </row>
    <row r="393" spans="1:9">
      <c r="A393" s="7" t="s">
        <v>1499</v>
      </c>
      <c r="B393" s="7" t="s">
        <v>1393</v>
      </c>
      <c r="C393" s="7" t="s">
        <v>1500</v>
      </c>
      <c r="D393" s="7" t="s">
        <v>1394</v>
      </c>
      <c r="E393" s="7" t="s">
        <v>1501</v>
      </c>
      <c r="G393">
        <v>391</v>
      </c>
      <c r="H393" t="str">
        <f t="shared" si="9"/>
        <v>福島県中島村</v>
      </c>
      <c r="I393" t="s">
        <v>1499</v>
      </c>
    </row>
    <row r="394" spans="1:9">
      <c r="A394" s="7" t="s">
        <v>1502</v>
      </c>
      <c r="B394" s="7" t="s">
        <v>1393</v>
      </c>
      <c r="C394" s="7" t="s">
        <v>1503</v>
      </c>
      <c r="D394" s="7" t="s">
        <v>1394</v>
      </c>
      <c r="E394" s="7" t="s">
        <v>1504</v>
      </c>
      <c r="G394">
        <v>392</v>
      </c>
      <c r="H394" t="str">
        <f t="shared" si="9"/>
        <v>福島県矢吹町</v>
      </c>
      <c r="I394" t="s">
        <v>1502</v>
      </c>
    </row>
    <row r="395" spans="1:9">
      <c r="A395" s="7" t="s">
        <v>1505</v>
      </c>
      <c r="B395" s="7" t="s">
        <v>1393</v>
      </c>
      <c r="C395" s="7" t="s">
        <v>1506</v>
      </c>
      <c r="D395" s="7" t="s">
        <v>1394</v>
      </c>
      <c r="E395" s="7" t="s">
        <v>1507</v>
      </c>
      <c r="G395">
        <v>393</v>
      </c>
      <c r="H395" t="str">
        <f t="shared" si="9"/>
        <v>福島県棚倉町</v>
      </c>
      <c r="I395" t="s">
        <v>1505</v>
      </c>
    </row>
    <row r="396" spans="1:9">
      <c r="A396" s="7" t="s">
        <v>1508</v>
      </c>
      <c r="B396" s="7" t="s">
        <v>1393</v>
      </c>
      <c r="C396" s="7" t="s">
        <v>1509</v>
      </c>
      <c r="D396" s="7" t="s">
        <v>1394</v>
      </c>
      <c r="E396" s="7" t="s">
        <v>1510</v>
      </c>
      <c r="G396">
        <v>394</v>
      </c>
      <c r="H396" t="str">
        <f t="shared" si="9"/>
        <v>福島県矢祭町</v>
      </c>
      <c r="I396" t="s">
        <v>1508</v>
      </c>
    </row>
    <row r="397" spans="1:9">
      <c r="A397" s="7" t="s">
        <v>1511</v>
      </c>
      <c r="B397" s="7" t="s">
        <v>1393</v>
      </c>
      <c r="C397" s="7" t="s">
        <v>1512</v>
      </c>
      <c r="D397" s="7" t="s">
        <v>1394</v>
      </c>
      <c r="E397" s="7" t="s">
        <v>1513</v>
      </c>
      <c r="G397">
        <v>395</v>
      </c>
      <c r="H397" t="str">
        <f t="shared" si="9"/>
        <v>福島県塙町</v>
      </c>
      <c r="I397" t="s">
        <v>1511</v>
      </c>
    </row>
    <row r="398" spans="1:9">
      <c r="A398" s="7" t="s">
        <v>1514</v>
      </c>
      <c r="B398" s="7" t="s">
        <v>1393</v>
      </c>
      <c r="C398" s="7" t="s">
        <v>1515</v>
      </c>
      <c r="D398" s="7" t="s">
        <v>1394</v>
      </c>
      <c r="E398" s="7" t="s">
        <v>1516</v>
      </c>
      <c r="G398">
        <v>396</v>
      </c>
      <c r="H398" t="str">
        <f t="shared" si="9"/>
        <v>福島県鮫川村</v>
      </c>
      <c r="I398" t="s">
        <v>1514</v>
      </c>
    </row>
    <row r="399" spans="1:9">
      <c r="A399" s="7" t="s">
        <v>1517</v>
      </c>
      <c r="B399" s="7" t="s">
        <v>1393</v>
      </c>
      <c r="C399" s="7" t="s">
        <v>1518</v>
      </c>
      <c r="D399" s="7" t="s">
        <v>1394</v>
      </c>
      <c r="E399" s="7" t="s">
        <v>1519</v>
      </c>
      <c r="G399">
        <v>397</v>
      </c>
      <c r="H399" t="str">
        <f t="shared" si="9"/>
        <v>福島県石川町</v>
      </c>
      <c r="I399" t="s">
        <v>1517</v>
      </c>
    </row>
    <row r="400" spans="1:9">
      <c r="A400" s="7" t="s">
        <v>1520</v>
      </c>
      <c r="B400" s="7" t="s">
        <v>1393</v>
      </c>
      <c r="C400" s="7" t="s">
        <v>1521</v>
      </c>
      <c r="D400" s="7" t="s">
        <v>1394</v>
      </c>
      <c r="E400" s="7" t="s">
        <v>1522</v>
      </c>
      <c r="G400">
        <v>398</v>
      </c>
      <c r="H400" t="str">
        <f t="shared" si="9"/>
        <v>福島県玉川村</v>
      </c>
      <c r="I400" t="s">
        <v>1520</v>
      </c>
    </row>
    <row r="401" spans="1:9">
      <c r="A401" s="7" t="s">
        <v>1523</v>
      </c>
      <c r="B401" s="7" t="s">
        <v>1393</v>
      </c>
      <c r="C401" s="7" t="s">
        <v>1524</v>
      </c>
      <c r="D401" s="7" t="s">
        <v>1394</v>
      </c>
      <c r="E401" s="7" t="s">
        <v>1525</v>
      </c>
      <c r="G401">
        <v>399</v>
      </c>
      <c r="H401" t="str">
        <f t="shared" si="9"/>
        <v>福島県平田村</v>
      </c>
      <c r="I401" t="s">
        <v>1523</v>
      </c>
    </row>
    <row r="402" spans="1:9">
      <c r="A402" s="7" t="s">
        <v>1526</v>
      </c>
      <c r="B402" s="7" t="s">
        <v>1393</v>
      </c>
      <c r="C402" s="7" t="s">
        <v>1527</v>
      </c>
      <c r="D402" s="7" t="s">
        <v>1394</v>
      </c>
      <c r="E402" s="7" t="s">
        <v>1528</v>
      </c>
      <c r="G402">
        <v>400</v>
      </c>
      <c r="H402" t="str">
        <f t="shared" si="9"/>
        <v>福島県浅川町</v>
      </c>
      <c r="I402" t="s">
        <v>1526</v>
      </c>
    </row>
    <row r="403" spans="1:9">
      <c r="A403" s="7" t="s">
        <v>1529</v>
      </c>
      <c r="B403" s="7" t="s">
        <v>1393</v>
      </c>
      <c r="C403" s="7" t="s">
        <v>1530</v>
      </c>
      <c r="D403" s="7" t="s">
        <v>1394</v>
      </c>
      <c r="E403" s="7" t="s">
        <v>1531</v>
      </c>
      <c r="G403">
        <v>401</v>
      </c>
      <c r="H403" t="str">
        <f t="shared" si="9"/>
        <v>福島県古殿町</v>
      </c>
      <c r="I403" t="s">
        <v>1529</v>
      </c>
    </row>
    <row r="404" spans="1:9">
      <c r="A404" s="7" t="s">
        <v>1532</v>
      </c>
      <c r="B404" s="7" t="s">
        <v>1393</v>
      </c>
      <c r="C404" s="7" t="s">
        <v>1533</v>
      </c>
      <c r="D404" s="7" t="s">
        <v>1394</v>
      </c>
      <c r="E404" s="7" t="s">
        <v>1534</v>
      </c>
      <c r="G404">
        <v>402</v>
      </c>
      <c r="H404" t="str">
        <f t="shared" si="9"/>
        <v>福島県三春町</v>
      </c>
      <c r="I404" t="s">
        <v>1532</v>
      </c>
    </row>
    <row r="405" spans="1:9">
      <c r="A405" s="7" t="s">
        <v>1535</v>
      </c>
      <c r="B405" s="7" t="s">
        <v>1393</v>
      </c>
      <c r="C405" s="7" t="s">
        <v>1536</v>
      </c>
      <c r="D405" s="7" t="s">
        <v>1394</v>
      </c>
      <c r="E405" s="7" t="s">
        <v>1537</v>
      </c>
      <c r="G405">
        <v>403</v>
      </c>
      <c r="H405" t="str">
        <f t="shared" si="9"/>
        <v>福島県小野町</v>
      </c>
      <c r="I405" t="s">
        <v>1535</v>
      </c>
    </row>
    <row r="406" spans="1:9">
      <c r="A406" s="7" t="s">
        <v>1538</v>
      </c>
      <c r="B406" s="7" t="s">
        <v>1393</v>
      </c>
      <c r="C406" s="7" t="s">
        <v>1539</v>
      </c>
      <c r="D406" s="7" t="s">
        <v>1394</v>
      </c>
      <c r="E406" s="7" t="s">
        <v>1540</v>
      </c>
      <c r="G406">
        <v>404</v>
      </c>
      <c r="H406" t="str">
        <f t="shared" si="9"/>
        <v>福島県広野町</v>
      </c>
      <c r="I406" t="s">
        <v>1538</v>
      </c>
    </row>
    <row r="407" spans="1:9">
      <c r="A407" s="7" t="s">
        <v>1541</v>
      </c>
      <c r="B407" s="7" t="s">
        <v>1393</v>
      </c>
      <c r="C407" s="7" t="s">
        <v>1542</v>
      </c>
      <c r="D407" s="7" t="s">
        <v>1394</v>
      </c>
      <c r="E407" s="7" t="s">
        <v>1543</v>
      </c>
      <c r="G407">
        <v>405</v>
      </c>
      <c r="H407" t="str">
        <f t="shared" si="9"/>
        <v>福島県楢葉町</v>
      </c>
      <c r="I407" t="s">
        <v>1541</v>
      </c>
    </row>
    <row r="408" spans="1:9">
      <c r="A408" s="7" t="s">
        <v>1544</v>
      </c>
      <c r="B408" s="7" t="s">
        <v>1393</v>
      </c>
      <c r="C408" s="7" t="s">
        <v>1545</v>
      </c>
      <c r="D408" s="7" t="s">
        <v>1394</v>
      </c>
      <c r="E408" s="7" t="s">
        <v>1546</v>
      </c>
      <c r="G408">
        <v>406</v>
      </c>
      <c r="H408" t="str">
        <f t="shared" si="9"/>
        <v>福島県富岡町</v>
      </c>
      <c r="I408" t="s">
        <v>1544</v>
      </c>
    </row>
    <row r="409" spans="1:9">
      <c r="A409" s="7" t="s">
        <v>1547</v>
      </c>
      <c r="B409" s="7" t="s">
        <v>1393</v>
      </c>
      <c r="C409" s="7" t="s">
        <v>1548</v>
      </c>
      <c r="D409" s="7" t="s">
        <v>1394</v>
      </c>
      <c r="E409" s="7" t="s">
        <v>1549</v>
      </c>
      <c r="G409">
        <v>407</v>
      </c>
      <c r="H409" t="str">
        <f t="shared" si="9"/>
        <v>福島県川内村</v>
      </c>
      <c r="I409" t="s">
        <v>1547</v>
      </c>
    </row>
    <row r="410" spans="1:9">
      <c r="A410" s="7" t="s">
        <v>1550</v>
      </c>
      <c r="B410" s="7" t="s">
        <v>1393</v>
      </c>
      <c r="C410" s="7" t="s">
        <v>1551</v>
      </c>
      <c r="D410" s="7" t="s">
        <v>1394</v>
      </c>
      <c r="E410" s="7" t="s">
        <v>1552</v>
      </c>
      <c r="G410">
        <v>408</v>
      </c>
      <c r="H410" t="str">
        <f t="shared" si="9"/>
        <v>福島県大熊町</v>
      </c>
      <c r="I410" t="s">
        <v>1550</v>
      </c>
    </row>
    <row r="411" spans="1:9">
      <c r="A411" s="7" t="s">
        <v>1553</v>
      </c>
      <c r="B411" s="7" t="s">
        <v>1393</v>
      </c>
      <c r="C411" s="7" t="s">
        <v>1554</v>
      </c>
      <c r="D411" s="7" t="s">
        <v>1394</v>
      </c>
      <c r="E411" s="7" t="s">
        <v>1555</v>
      </c>
      <c r="G411">
        <v>409</v>
      </c>
      <c r="H411" t="str">
        <f t="shared" si="9"/>
        <v>福島県双葉町</v>
      </c>
      <c r="I411" t="s">
        <v>1553</v>
      </c>
    </row>
    <row r="412" spans="1:9">
      <c r="A412" s="7" t="s">
        <v>1556</v>
      </c>
      <c r="B412" s="7" t="s">
        <v>1393</v>
      </c>
      <c r="C412" s="7" t="s">
        <v>1557</v>
      </c>
      <c r="D412" s="7" t="s">
        <v>1394</v>
      </c>
      <c r="E412" s="7" t="s">
        <v>1558</v>
      </c>
      <c r="G412">
        <v>410</v>
      </c>
      <c r="H412" t="str">
        <f t="shared" si="9"/>
        <v>福島県浪江町</v>
      </c>
      <c r="I412" t="s">
        <v>1556</v>
      </c>
    </row>
    <row r="413" spans="1:9">
      <c r="A413" s="7" t="s">
        <v>1559</v>
      </c>
      <c r="B413" s="7" t="s">
        <v>1393</v>
      </c>
      <c r="C413" s="7" t="s">
        <v>1560</v>
      </c>
      <c r="D413" s="7" t="s">
        <v>1394</v>
      </c>
      <c r="E413" s="7" t="s">
        <v>1561</v>
      </c>
      <c r="G413">
        <v>411</v>
      </c>
      <c r="H413" t="str">
        <f t="shared" si="9"/>
        <v>福島県葛尾村</v>
      </c>
      <c r="I413" t="s">
        <v>1559</v>
      </c>
    </row>
    <row r="414" spans="1:9">
      <c r="A414" s="7" t="s">
        <v>1562</v>
      </c>
      <c r="B414" s="7" t="s">
        <v>1393</v>
      </c>
      <c r="C414" s="7" t="s">
        <v>1563</v>
      </c>
      <c r="D414" s="7" t="s">
        <v>1394</v>
      </c>
      <c r="E414" s="7" t="s">
        <v>1564</v>
      </c>
      <c r="G414">
        <v>412</v>
      </c>
      <c r="H414" t="str">
        <f t="shared" si="9"/>
        <v>福島県新地町</v>
      </c>
      <c r="I414" t="s">
        <v>1562</v>
      </c>
    </row>
    <row r="415" spans="1:9">
      <c r="A415" s="7" t="s">
        <v>1565</v>
      </c>
      <c r="B415" s="7" t="s">
        <v>1393</v>
      </c>
      <c r="C415" s="7" t="s">
        <v>1566</v>
      </c>
      <c r="D415" s="7" t="s">
        <v>1394</v>
      </c>
      <c r="E415" s="7" t="s">
        <v>1567</v>
      </c>
      <c r="G415">
        <v>413</v>
      </c>
      <c r="H415" t="str">
        <f t="shared" si="9"/>
        <v>福島県飯舘村</v>
      </c>
      <c r="I415" t="s">
        <v>1565</v>
      </c>
    </row>
    <row r="416" spans="1:9">
      <c r="A416" s="3" t="s">
        <v>1568</v>
      </c>
      <c r="B416" s="3" t="s">
        <v>1569</v>
      </c>
      <c r="C416" s="4"/>
      <c r="D416" s="5" t="s">
        <v>1570</v>
      </c>
      <c r="E416" s="4"/>
      <c r="G416">
        <v>414</v>
      </c>
      <c r="H416" t="str">
        <f t="shared" si="9"/>
        <v>茨城県</v>
      </c>
      <c r="I416" t="s">
        <v>1568</v>
      </c>
    </row>
    <row r="417" spans="1:9">
      <c r="A417" s="7" t="s">
        <v>1571</v>
      </c>
      <c r="B417" s="7" t="s">
        <v>1569</v>
      </c>
      <c r="C417" s="7" t="s">
        <v>1572</v>
      </c>
      <c r="D417" s="7" t="s">
        <v>1570</v>
      </c>
      <c r="E417" s="7" t="s">
        <v>1573</v>
      </c>
      <c r="G417">
        <v>415</v>
      </c>
      <c r="H417" t="str">
        <f t="shared" si="9"/>
        <v>茨城県水戸市</v>
      </c>
      <c r="I417" t="s">
        <v>1571</v>
      </c>
    </row>
    <row r="418" spans="1:9">
      <c r="A418" s="7" t="s">
        <v>1574</v>
      </c>
      <c r="B418" s="7" t="s">
        <v>1569</v>
      </c>
      <c r="C418" s="7" t="s">
        <v>1575</v>
      </c>
      <c r="D418" s="7" t="s">
        <v>1570</v>
      </c>
      <c r="E418" s="7" t="s">
        <v>1576</v>
      </c>
      <c r="G418">
        <v>416</v>
      </c>
      <c r="H418" t="str">
        <f t="shared" si="9"/>
        <v>茨城県日立市</v>
      </c>
      <c r="I418" t="s">
        <v>1574</v>
      </c>
    </row>
    <row r="419" spans="1:9">
      <c r="A419" s="7" t="s">
        <v>1577</v>
      </c>
      <c r="B419" s="7" t="s">
        <v>1569</v>
      </c>
      <c r="C419" s="7" t="s">
        <v>1578</v>
      </c>
      <c r="D419" s="7" t="s">
        <v>1570</v>
      </c>
      <c r="E419" s="7" t="s">
        <v>1579</v>
      </c>
      <c r="G419">
        <v>417</v>
      </c>
      <c r="H419" t="str">
        <f t="shared" si="9"/>
        <v>茨城県土浦市</v>
      </c>
      <c r="I419" t="s">
        <v>1577</v>
      </c>
    </row>
    <row r="420" spans="1:9">
      <c r="A420" s="7" t="s">
        <v>1580</v>
      </c>
      <c r="B420" s="7" t="s">
        <v>1569</v>
      </c>
      <c r="C420" s="7" t="s">
        <v>1581</v>
      </c>
      <c r="D420" s="7" t="s">
        <v>1570</v>
      </c>
      <c r="E420" s="7" t="s">
        <v>1582</v>
      </c>
      <c r="G420">
        <v>418</v>
      </c>
      <c r="H420" t="str">
        <f t="shared" si="9"/>
        <v>茨城県古河市</v>
      </c>
      <c r="I420" t="s">
        <v>1580</v>
      </c>
    </row>
    <row r="421" spans="1:9">
      <c r="A421" s="7" t="s">
        <v>1583</v>
      </c>
      <c r="B421" s="7" t="s">
        <v>1569</v>
      </c>
      <c r="C421" s="7" t="s">
        <v>1584</v>
      </c>
      <c r="D421" s="7" t="s">
        <v>1570</v>
      </c>
      <c r="E421" s="7" t="s">
        <v>1585</v>
      </c>
      <c r="G421">
        <v>419</v>
      </c>
      <c r="H421" t="str">
        <f t="shared" si="9"/>
        <v>茨城県石岡市</v>
      </c>
      <c r="I421" t="s">
        <v>1583</v>
      </c>
    </row>
    <row r="422" spans="1:9">
      <c r="A422" s="7" t="s">
        <v>1586</v>
      </c>
      <c r="B422" s="7" t="s">
        <v>1569</v>
      </c>
      <c r="C422" s="7" t="s">
        <v>1587</v>
      </c>
      <c r="D422" s="7" t="s">
        <v>1570</v>
      </c>
      <c r="E422" s="7" t="s">
        <v>1588</v>
      </c>
      <c r="G422">
        <v>420</v>
      </c>
      <c r="H422" t="str">
        <f t="shared" si="9"/>
        <v>茨城県結城市</v>
      </c>
      <c r="I422" t="s">
        <v>1586</v>
      </c>
    </row>
    <row r="423" spans="1:9">
      <c r="A423" s="7" t="s">
        <v>1589</v>
      </c>
      <c r="B423" s="7" t="s">
        <v>1569</v>
      </c>
      <c r="C423" s="7" t="s">
        <v>1590</v>
      </c>
      <c r="D423" s="7" t="s">
        <v>1570</v>
      </c>
      <c r="E423" s="7" t="s">
        <v>1591</v>
      </c>
      <c r="G423">
        <v>421</v>
      </c>
      <c r="H423" t="str">
        <f t="shared" si="9"/>
        <v>茨城県龍ケ崎市</v>
      </c>
      <c r="I423" t="s">
        <v>1589</v>
      </c>
    </row>
    <row r="424" spans="1:9">
      <c r="A424" s="7" t="s">
        <v>1592</v>
      </c>
      <c r="B424" s="7" t="s">
        <v>1569</v>
      </c>
      <c r="C424" s="7" t="s">
        <v>1593</v>
      </c>
      <c r="D424" s="7" t="s">
        <v>1570</v>
      </c>
      <c r="E424" s="7" t="s">
        <v>1594</v>
      </c>
      <c r="G424">
        <v>422</v>
      </c>
      <c r="H424" t="str">
        <f t="shared" si="9"/>
        <v>茨城県下妻市</v>
      </c>
      <c r="I424" t="s">
        <v>1592</v>
      </c>
    </row>
    <row r="425" spans="1:9">
      <c r="A425" s="7" t="s">
        <v>1595</v>
      </c>
      <c r="B425" s="7" t="s">
        <v>1569</v>
      </c>
      <c r="C425" s="7" t="s">
        <v>1596</v>
      </c>
      <c r="D425" s="7" t="s">
        <v>1570</v>
      </c>
      <c r="E425" s="7" t="s">
        <v>1597</v>
      </c>
      <c r="G425">
        <v>423</v>
      </c>
      <c r="H425" t="str">
        <f t="shared" si="9"/>
        <v>茨城県常総市</v>
      </c>
      <c r="I425" t="s">
        <v>1595</v>
      </c>
    </row>
    <row r="426" spans="1:9">
      <c r="A426" s="7" t="s">
        <v>1598</v>
      </c>
      <c r="B426" s="7" t="s">
        <v>1569</v>
      </c>
      <c r="C426" s="7" t="s">
        <v>1599</v>
      </c>
      <c r="D426" s="7" t="s">
        <v>1570</v>
      </c>
      <c r="E426" s="7" t="s">
        <v>1600</v>
      </c>
      <c r="G426">
        <v>424</v>
      </c>
      <c r="H426" t="str">
        <f t="shared" si="9"/>
        <v>茨城県常陸太田市</v>
      </c>
      <c r="I426" t="s">
        <v>1598</v>
      </c>
    </row>
    <row r="427" spans="1:9">
      <c r="A427" s="7" t="s">
        <v>1601</v>
      </c>
      <c r="B427" s="7" t="s">
        <v>1569</v>
      </c>
      <c r="C427" s="7" t="s">
        <v>1602</v>
      </c>
      <c r="D427" s="7" t="s">
        <v>1570</v>
      </c>
      <c r="E427" s="7" t="s">
        <v>1603</v>
      </c>
      <c r="G427">
        <v>425</v>
      </c>
      <c r="H427" t="str">
        <f t="shared" si="9"/>
        <v>茨城県高萩市</v>
      </c>
      <c r="I427" t="s">
        <v>1601</v>
      </c>
    </row>
    <row r="428" spans="1:9">
      <c r="A428" s="7" t="s">
        <v>1604</v>
      </c>
      <c r="B428" s="7" t="s">
        <v>1569</v>
      </c>
      <c r="C428" s="7" t="s">
        <v>1605</v>
      </c>
      <c r="D428" s="7" t="s">
        <v>1570</v>
      </c>
      <c r="E428" s="7" t="s">
        <v>1606</v>
      </c>
      <c r="G428">
        <v>426</v>
      </c>
      <c r="H428" t="str">
        <f t="shared" si="9"/>
        <v>茨城県北茨城市</v>
      </c>
      <c r="I428" t="s">
        <v>1604</v>
      </c>
    </row>
    <row r="429" spans="1:9">
      <c r="A429" s="7" t="s">
        <v>1607</v>
      </c>
      <c r="B429" s="7" t="s">
        <v>1569</v>
      </c>
      <c r="C429" s="7" t="s">
        <v>1608</v>
      </c>
      <c r="D429" s="7" t="s">
        <v>1570</v>
      </c>
      <c r="E429" s="7" t="s">
        <v>1609</v>
      </c>
      <c r="G429">
        <v>427</v>
      </c>
      <c r="H429" t="str">
        <f t="shared" si="9"/>
        <v>茨城県笠間市</v>
      </c>
      <c r="I429" t="s">
        <v>1607</v>
      </c>
    </row>
    <row r="430" spans="1:9">
      <c r="A430" s="7" t="s">
        <v>1610</v>
      </c>
      <c r="B430" s="7" t="s">
        <v>1569</v>
      </c>
      <c r="C430" s="7" t="s">
        <v>1611</v>
      </c>
      <c r="D430" s="7" t="s">
        <v>1570</v>
      </c>
      <c r="E430" s="7" t="s">
        <v>1612</v>
      </c>
      <c r="G430">
        <v>428</v>
      </c>
      <c r="H430" t="str">
        <f t="shared" si="9"/>
        <v>茨城県取手市</v>
      </c>
      <c r="I430" t="s">
        <v>1610</v>
      </c>
    </row>
    <row r="431" spans="1:9">
      <c r="A431" s="7" t="s">
        <v>1613</v>
      </c>
      <c r="B431" s="7" t="s">
        <v>1569</v>
      </c>
      <c r="C431" s="7" t="s">
        <v>1614</v>
      </c>
      <c r="D431" s="7" t="s">
        <v>1570</v>
      </c>
      <c r="E431" s="7" t="s">
        <v>1615</v>
      </c>
      <c r="G431">
        <v>429</v>
      </c>
      <c r="H431" t="str">
        <f t="shared" si="9"/>
        <v>茨城県牛久市</v>
      </c>
      <c r="I431" t="s">
        <v>1613</v>
      </c>
    </row>
    <row r="432" spans="1:9">
      <c r="A432" s="7" t="s">
        <v>1616</v>
      </c>
      <c r="B432" s="7" t="s">
        <v>1569</v>
      </c>
      <c r="C432" s="7" t="s">
        <v>1617</v>
      </c>
      <c r="D432" s="7" t="s">
        <v>1570</v>
      </c>
      <c r="E432" s="7" t="s">
        <v>1618</v>
      </c>
      <c r="G432">
        <v>430</v>
      </c>
      <c r="H432" t="str">
        <f t="shared" si="9"/>
        <v>茨城県つくば市</v>
      </c>
      <c r="I432" t="s">
        <v>1616</v>
      </c>
    </row>
    <row r="433" spans="1:9">
      <c r="A433" s="7" t="s">
        <v>1619</v>
      </c>
      <c r="B433" s="7" t="s">
        <v>1569</v>
      </c>
      <c r="C433" s="7" t="s">
        <v>1620</v>
      </c>
      <c r="D433" s="7" t="s">
        <v>1570</v>
      </c>
      <c r="E433" s="7" t="s">
        <v>1621</v>
      </c>
      <c r="G433">
        <v>431</v>
      </c>
      <c r="H433" t="str">
        <f t="shared" si="9"/>
        <v>茨城県ひたちなか市</v>
      </c>
      <c r="I433" t="s">
        <v>1619</v>
      </c>
    </row>
    <row r="434" spans="1:9">
      <c r="A434" s="7" t="s">
        <v>1622</v>
      </c>
      <c r="B434" s="7" t="s">
        <v>1569</v>
      </c>
      <c r="C434" s="7" t="s">
        <v>1623</v>
      </c>
      <c r="D434" s="7" t="s">
        <v>1570</v>
      </c>
      <c r="E434" s="7" t="s">
        <v>1624</v>
      </c>
      <c r="G434">
        <v>432</v>
      </c>
      <c r="H434" t="str">
        <f t="shared" si="9"/>
        <v>茨城県鹿嶋市</v>
      </c>
      <c r="I434" t="s">
        <v>1622</v>
      </c>
    </row>
    <row r="435" spans="1:9">
      <c r="A435" s="7" t="s">
        <v>1625</v>
      </c>
      <c r="B435" s="7" t="s">
        <v>1569</v>
      </c>
      <c r="C435" s="7" t="s">
        <v>1626</v>
      </c>
      <c r="D435" s="7" t="s">
        <v>1570</v>
      </c>
      <c r="E435" s="7" t="s">
        <v>1627</v>
      </c>
      <c r="G435">
        <v>433</v>
      </c>
      <c r="H435" t="str">
        <f t="shared" si="9"/>
        <v>茨城県潮来市</v>
      </c>
      <c r="I435" t="s">
        <v>1625</v>
      </c>
    </row>
    <row r="436" spans="1:9">
      <c r="A436" s="7" t="s">
        <v>1628</v>
      </c>
      <c r="B436" s="7" t="s">
        <v>1569</v>
      </c>
      <c r="C436" s="7" t="s">
        <v>1629</v>
      </c>
      <c r="D436" s="7" t="s">
        <v>1570</v>
      </c>
      <c r="E436" s="7" t="s">
        <v>1630</v>
      </c>
      <c r="G436">
        <v>434</v>
      </c>
      <c r="H436" t="str">
        <f t="shared" si="9"/>
        <v>茨城県守谷市</v>
      </c>
      <c r="I436" t="s">
        <v>1628</v>
      </c>
    </row>
    <row r="437" spans="1:9">
      <c r="A437" s="7" t="s">
        <v>1631</v>
      </c>
      <c r="B437" s="7" t="s">
        <v>1569</v>
      </c>
      <c r="C437" s="7" t="s">
        <v>1632</v>
      </c>
      <c r="D437" s="7" t="s">
        <v>1570</v>
      </c>
      <c r="E437" s="7" t="s">
        <v>1633</v>
      </c>
      <c r="G437">
        <v>435</v>
      </c>
      <c r="H437" t="str">
        <f t="shared" si="9"/>
        <v>茨城県常陸大宮市</v>
      </c>
      <c r="I437" t="s">
        <v>1631</v>
      </c>
    </row>
    <row r="438" spans="1:9">
      <c r="A438" s="7" t="s">
        <v>1634</v>
      </c>
      <c r="B438" s="7" t="s">
        <v>1569</v>
      </c>
      <c r="C438" s="7" t="s">
        <v>1635</v>
      </c>
      <c r="D438" s="7" t="s">
        <v>1570</v>
      </c>
      <c r="E438" s="7" t="s">
        <v>1636</v>
      </c>
      <c r="G438">
        <v>436</v>
      </c>
      <c r="H438" t="str">
        <f t="shared" si="9"/>
        <v>茨城県那珂市</v>
      </c>
      <c r="I438" t="s">
        <v>1634</v>
      </c>
    </row>
    <row r="439" spans="1:9">
      <c r="A439" s="7" t="s">
        <v>1637</v>
      </c>
      <c r="B439" s="7" t="s">
        <v>1569</v>
      </c>
      <c r="C439" s="7" t="s">
        <v>1638</v>
      </c>
      <c r="D439" s="7" t="s">
        <v>1570</v>
      </c>
      <c r="E439" s="7" t="s">
        <v>1639</v>
      </c>
      <c r="G439">
        <v>437</v>
      </c>
      <c r="H439" t="str">
        <f t="shared" si="9"/>
        <v>茨城県筑西市</v>
      </c>
      <c r="I439" t="s">
        <v>1637</v>
      </c>
    </row>
    <row r="440" spans="1:9">
      <c r="A440" s="7" t="s">
        <v>1640</v>
      </c>
      <c r="B440" s="7" t="s">
        <v>1569</v>
      </c>
      <c r="C440" s="7" t="s">
        <v>1641</v>
      </c>
      <c r="D440" s="7" t="s">
        <v>1570</v>
      </c>
      <c r="E440" s="7" t="s">
        <v>1642</v>
      </c>
      <c r="G440">
        <v>438</v>
      </c>
      <c r="H440" t="str">
        <f t="shared" si="9"/>
        <v>茨城県坂東市</v>
      </c>
      <c r="I440" t="s">
        <v>1640</v>
      </c>
    </row>
    <row r="441" spans="1:9">
      <c r="A441" s="7" t="s">
        <v>1643</v>
      </c>
      <c r="B441" s="7" t="s">
        <v>1569</v>
      </c>
      <c r="C441" s="7" t="s">
        <v>1644</v>
      </c>
      <c r="D441" s="7" t="s">
        <v>1570</v>
      </c>
      <c r="E441" s="7" t="s">
        <v>1645</v>
      </c>
      <c r="G441">
        <v>439</v>
      </c>
      <c r="H441" t="str">
        <f t="shared" si="9"/>
        <v>茨城県稲敷市</v>
      </c>
      <c r="I441" t="s">
        <v>1643</v>
      </c>
    </row>
    <row r="442" spans="1:9">
      <c r="A442" s="7" t="s">
        <v>1646</v>
      </c>
      <c r="B442" s="7" t="s">
        <v>1569</v>
      </c>
      <c r="C442" s="7" t="s">
        <v>1647</v>
      </c>
      <c r="D442" s="7" t="s">
        <v>1570</v>
      </c>
      <c r="E442" s="7" t="s">
        <v>1648</v>
      </c>
      <c r="G442">
        <v>440</v>
      </c>
      <c r="H442" t="str">
        <f t="shared" si="9"/>
        <v>茨城県かすみがうら市</v>
      </c>
      <c r="I442" t="s">
        <v>1646</v>
      </c>
    </row>
    <row r="443" spans="1:9">
      <c r="A443" s="7" t="s">
        <v>1649</v>
      </c>
      <c r="B443" s="7" t="s">
        <v>1569</v>
      </c>
      <c r="C443" s="7" t="s">
        <v>1650</v>
      </c>
      <c r="D443" s="7" t="s">
        <v>1570</v>
      </c>
      <c r="E443" s="7" t="s">
        <v>1651</v>
      </c>
      <c r="G443">
        <v>441</v>
      </c>
      <c r="H443" t="str">
        <f t="shared" si="9"/>
        <v>茨城県桜川市</v>
      </c>
      <c r="I443" t="s">
        <v>1649</v>
      </c>
    </row>
    <row r="444" spans="1:9">
      <c r="A444" s="7" t="s">
        <v>1652</v>
      </c>
      <c r="B444" s="7" t="s">
        <v>1569</v>
      </c>
      <c r="C444" s="7" t="s">
        <v>1653</v>
      </c>
      <c r="D444" s="7" t="s">
        <v>1570</v>
      </c>
      <c r="E444" s="7" t="s">
        <v>1654</v>
      </c>
      <c r="G444">
        <v>442</v>
      </c>
      <c r="H444" t="str">
        <f t="shared" si="9"/>
        <v>茨城県神栖市</v>
      </c>
      <c r="I444" t="s">
        <v>1652</v>
      </c>
    </row>
    <row r="445" spans="1:9">
      <c r="A445" s="7" t="s">
        <v>1655</v>
      </c>
      <c r="B445" s="7" t="s">
        <v>1569</v>
      </c>
      <c r="C445" s="7" t="s">
        <v>1656</v>
      </c>
      <c r="D445" s="7" t="s">
        <v>1570</v>
      </c>
      <c r="E445" s="7" t="s">
        <v>1657</v>
      </c>
      <c r="G445">
        <v>443</v>
      </c>
      <c r="H445" t="str">
        <f t="shared" si="9"/>
        <v>茨城県行方市</v>
      </c>
      <c r="I445" t="s">
        <v>1655</v>
      </c>
    </row>
    <row r="446" spans="1:9">
      <c r="A446" s="7" t="s">
        <v>1658</v>
      </c>
      <c r="B446" s="7" t="s">
        <v>1569</v>
      </c>
      <c r="C446" s="7" t="s">
        <v>1659</v>
      </c>
      <c r="D446" s="7" t="s">
        <v>1570</v>
      </c>
      <c r="E446" s="7" t="s">
        <v>1660</v>
      </c>
      <c r="G446">
        <v>444</v>
      </c>
      <c r="H446" t="str">
        <f t="shared" si="9"/>
        <v>茨城県鉾田市</v>
      </c>
      <c r="I446" t="s">
        <v>1658</v>
      </c>
    </row>
    <row r="447" spans="1:9">
      <c r="A447" s="7" t="s">
        <v>1661</v>
      </c>
      <c r="B447" s="7" t="s">
        <v>1569</v>
      </c>
      <c r="C447" s="7" t="s">
        <v>1662</v>
      </c>
      <c r="D447" s="7" t="s">
        <v>1570</v>
      </c>
      <c r="E447" s="7" t="s">
        <v>1663</v>
      </c>
      <c r="G447">
        <v>445</v>
      </c>
      <c r="H447" t="str">
        <f t="shared" si="9"/>
        <v>茨城県つくばみらい市</v>
      </c>
      <c r="I447" t="s">
        <v>1661</v>
      </c>
    </row>
    <row r="448" spans="1:9">
      <c r="A448" s="7" t="s">
        <v>1664</v>
      </c>
      <c r="B448" s="7" t="s">
        <v>1569</v>
      </c>
      <c r="C448" s="7" t="s">
        <v>1665</v>
      </c>
      <c r="D448" s="7" t="s">
        <v>1570</v>
      </c>
      <c r="E448" s="7" t="s">
        <v>1666</v>
      </c>
      <c r="G448">
        <v>446</v>
      </c>
      <c r="H448" t="str">
        <f t="shared" si="9"/>
        <v>茨城県小美玉市</v>
      </c>
      <c r="I448" t="s">
        <v>1664</v>
      </c>
    </row>
    <row r="449" spans="1:9">
      <c r="A449" s="7" t="s">
        <v>1667</v>
      </c>
      <c r="B449" s="7" t="s">
        <v>1569</v>
      </c>
      <c r="C449" s="7" t="s">
        <v>1668</v>
      </c>
      <c r="D449" s="7" t="s">
        <v>1570</v>
      </c>
      <c r="E449" s="7" t="s">
        <v>1669</v>
      </c>
      <c r="G449">
        <v>447</v>
      </c>
      <c r="H449" t="str">
        <f t="shared" si="9"/>
        <v>茨城県茨城町</v>
      </c>
      <c r="I449" t="s">
        <v>1667</v>
      </c>
    </row>
    <row r="450" spans="1:9">
      <c r="A450" s="7" t="s">
        <v>1670</v>
      </c>
      <c r="B450" s="7" t="s">
        <v>1569</v>
      </c>
      <c r="C450" s="7" t="s">
        <v>1671</v>
      </c>
      <c r="D450" s="7" t="s">
        <v>1570</v>
      </c>
      <c r="E450" s="7" t="s">
        <v>1672</v>
      </c>
      <c r="G450">
        <v>448</v>
      </c>
      <c r="H450" t="str">
        <f t="shared" si="9"/>
        <v>茨城県大洗町</v>
      </c>
      <c r="I450" t="s">
        <v>1670</v>
      </c>
    </row>
    <row r="451" spans="1:9">
      <c r="A451" s="7" t="s">
        <v>1673</v>
      </c>
      <c r="B451" s="7" t="s">
        <v>1569</v>
      </c>
      <c r="C451" s="7" t="s">
        <v>1674</v>
      </c>
      <c r="D451" s="7" t="s">
        <v>1570</v>
      </c>
      <c r="E451" s="7" t="s">
        <v>1675</v>
      </c>
      <c r="G451">
        <v>449</v>
      </c>
      <c r="H451" t="str">
        <f t="shared" si="9"/>
        <v>茨城県城里町</v>
      </c>
      <c r="I451" t="s">
        <v>1673</v>
      </c>
    </row>
    <row r="452" spans="1:9">
      <c r="A452" s="7" t="s">
        <v>1676</v>
      </c>
      <c r="B452" s="7" t="s">
        <v>1569</v>
      </c>
      <c r="C452" s="7" t="s">
        <v>1677</v>
      </c>
      <c r="D452" s="7" t="s">
        <v>1570</v>
      </c>
      <c r="E452" s="7" t="s">
        <v>1678</v>
      </c>
      <c r="G452">
        <v>450</v>
      </c>
      <c r="H452" t="str">
        <f t="shared" ref="H452:H515" si="10">B452&amp;C452</f>
        <v>茨城県東海村</v>
      </c>
      <c r="I452" t="s">
        <v>1676</v>
      </c>
    </row>
    <row r="453" spans="1:9">
      <c r="A453" s="7" t="s">
        <v>1679</v>
      </c>
      <c r="B453" s="7" t="s">
        <v>1569</v>
      </c>
      <c r="C453" s="7" t="s">
        <v>1680</v>
      </c>
      <c r="D453" s="7" t="s">
        <v>1570</v>
      </c>
      <c r="E453" s="7" t="s">
        <v>1681</v>
      </c>
      <c r="G453">
        <v>451</v>
      </c>
      <c r="H453" t="str">
        <f t="shared" si="10"/>
        <v>茨城県大子町</v>
      </c>
      <c r="I453" t="s">
        <v>1679</v>
      </c>
    </row>
    <row r="454" spans="1:9">
      <c r="A454" s="7" t="s">
        <v>1682</v>
      </c>
      <c r="B454" s="7" t="s">
        <v>1569</v>
      </c>
      <c r="C454" s="7" t="s">
        <v>1683</v>
      </c>
      <c r="D454" s="7" t="s">
        <v>1570</v>
      </c>
      <c r="E454" s="7" t="s">
        <v>1684</v>
      </c>
      <c r="G454">
        <v>452</v>
      </c>
      <c r="H454" t="str">
        <f t="shared" si="10"/>
        <v>茨城県美浦村</v>
      </c>
      <c r="I454" t="s">
        <v>1682</v>
      </c>
    </row>
    <row r="455" spans="1:9">
      <c r="A455" s="7" t="s">
        <v>1685</v>
      </c>
      <c r="B455" s="7" t="s">
        <v>1569</v>
      </c>
      <c r="C455" s="7" t="s">
        <v>1686</v>
      </c>
      <c r="D455" s="7" t="s">
        <v>1570</v>
      </c>
      <c r="E455" s="7" t="s">
        <v>1687</v>
      </c>
      <c r="G455">
        <v>453</v>
      </c>
      <c r="H455" t="str">
        <f t="shared" si="10"/>
        <v>茨城県阿見町</v>
      </c>
      <c r="I455" t="s">
        <v>1685</v>
      </c>
    </row>
    <row r="456" spans="1:9">
      <c r="A456" s="7" t="s">
        <v>1688</v>
      </c>
      <c r="B456" s="7" t="s">
        <v>1569</v>
      </c>
      <c r="C456" s="7" t="s">
        <v>1689</v>
      </c>
      <c r="D456" s="7" t="s">
        <v>1570</v>
      </c>
      <c r="E456" s="7" t="s">
        <v>1690</v>
      </c>
      <c r="G456">
        <v>454</v>
      </c>
      <c r="H456" t="str">
        <f t="shared" si="10"/>
        <v>茨城県河内町</v>
      </c>
      <c r="I456" t="s">
        <v>1688</v>
      </c>
    </row>
    <row r="457" spans="1:9">
      <c r="A457" s="7" t="s">
        <v>1691</v>
      </c>
      <c r="B457" s="7" t="s">
        <v>1569</v>
      </c>
      <c r="C457" s="7" t="s">
        <v>1692</v>
      </c>
      <c r="D457" s="7" t="s">
        <v>1570</v>
      </c>
      <c r="E457" s="7" t="s">
        <v>1693</v>
      </c>
      <c r="G457">
        <v>455</v>
      </c>
      <c r="H457" t="str">
        <f t="shared" si="10"/>
        <v>茨城県八千代町</v>
      </c>
      <c r="I457" t="s">
        <v>1691</v>
      </c>
    </row>
    <row r="458" spans="1:9">
      <c r="A458" s="7" t="s">
        <v>1694</v>
      </c>
      <c r="B458" s="7" t="s">
        <v>1569</v>
      </c>
      <c r="C458" s="7" t="s">
        <v>1695</v>
      </c>
      <c r="D458" s="7" t="s">
        <v>1570</v>
      </c>
      <c r="E458" s="7" t="s">
        <v>1696</v>
      </c>
      <c r="G458">
        <v>456</v>
      </c>
      <c r="H458" t="str">
        <f t="shared" si="10"/>
        <v>茨城県五霞町</v>
      </c>
      <c r="I458" t="s">
        <v>1694</v>
      </c>
    </row>
    <row r="459" spans="1:9">
      <c r="A459" s="7" t="s">
        <v>1697</v>
      </c>
      <c r="B459" s="7" t="s">
        <v>1569</v>
      </c>
      <c r="C459" s="7" t="s">
        <v>1698</v>
      </c>
      <c r="D459" s="7" t="s">
        <v>1570</v>
      </c>
      <c r="E459" s="7" t="s">
        <v>1699</v>
      </c>
      <c r="G459">
        <v>457</v>
      </c>
      <c r="H459" t="str">
        <f t="shared" si="10"/>
        <v>茨城県境町</v>
      </c>
      <c r="I459" t="s">
        <v>1697</v>
      </c>
    </row>
    <row r="460" spans="1:9">
      <c r="A460" s="7" t="s">
        <v>1700</v>
      </c>
      <c r="B460" s="7" t="s">
        <v>1569</v>
      </c>
      <c r="C460" s="7" t="s">
        <v>1701</v>
      </c>
      <c r="D460" s="7" t="s">
        <v>1570</v>
      </c>
      <c r="E460" s="7" t="s">
        <v>1702</v>
      </c>
      <c r="G460">
        <v>458</v>
      </c>
      <c r="H460" t="str">
        <f t="shared" si="10"/>
        <v>茨城県利根町</v>
      </c>
      <c r="I460" t="s">
        <v>1700</v>
      </c>
    </row>
    <row r="461" spans="1:9">
      <c r="A461" s="3" t="s">
        <v>1703</v>
      </c>
      <c r="B461" s="3" t="s">
        <v>1704</v>
      </c>
      <c r="C461" s="4"/>
      <c r="D461" s="5" t="s">
        <v>1705</v>
      </c>
      <c r="E461" s="4"/>
      <c r="G461">
        <v>459</v>
      </c>
      <c r="H461" t="str">
        <f t="shared" si="10"/>
        <v>栃木県</v>
      </c>
      <c r="I461" t="s">
        <v>1703</v>
      </c>
    </row>
    <row r="462" spans="1:9">
      <c r="A462" s="7" t="s">
        <v>1706</v>
      </c>
      <c r="B462" s="7" t="s">
        <v>1704</v>
      </c>
      <c r="C462" s="7" t="s">
        <v>1707</v>
      </c>
      <c r="D462" s="7" t="s">
        <v>1705</v>
      </c>
      <c r="E462" s="7" t="s">
        <v>1708</v>
      </c>
      <c r="G462">
        <v>460</v>
      </c>
      <c r="H462" t="str">
        <f t="shared" si="10"/>
        <v>栃木県宇都宮市</v>
      </c>
      <c r="I462" t="s">
        <v>1706</v>
      </c>
    </row>
    <row r="463" spans="1:9">
      <c r="A463" s="7" t="s">
        <v>1709</v>
      </c>
      <c r="B463" s="7" t="s">
        <v>1704</v>
      </c>
      <c r="C463" s="7" t="s">
        <v>1710</v>
      </c>
      <c r="D463" s="7" t="s">
        <v>1705</v>
      </c>
      <c r="E463" s="7" t="s">
        <v>1711</v>
      </c>
      <c r="G463">
        <v>461</v>
      </c>
      <c r="H463" t="str">
        <f t="shared" si="10"/>
        <v>栃木県足利市</v>
      </c>
      <c r="I463" t="s">
        <v>1709</v>
      </c>
    </row>
    <row r="464" spans="1:9">
      <c r="A464" s="7" t="s">
        <v>1712</v>
      </c>
      <c r="B464" s="7" t="s">
        <v>1704</v>
      </c>
      <c r="C464" s="7" t="s">
        <v>1713</v>
      </c>
      <c r="D464" s="7" t="s">
        <v>1705</v>
      </c>
      <c r="E464" s="7" t="s">
        <v>1714</v>
      </c>
      <c r="G464">
        <v>462</v>
      </c>
      <c r="H464" t="str">
        <f t="shared" si="10"/>
        <v>栃木県栃木市</v>
      </c>
      <c r="I464" t="s">
        <v>1712</v>
      </c>
    </row>
    <row r="465" spans="1:9">
      <c r="A465" s="7" t="s">
        <v>1715</v>
      </c>
      <c r="B465" s="7" t="s">
        <v>1704</v>
      </c>
      <c r="C465" s="7" t="s">
        <v>1716</v>
      </c>
      <c r="D465" s="7" t="s">
        <v>1705</v>
      </c>
      <c r="E465" s="7" t="s">
        <v>1717</v>
      </c>
      <c r="G465">
        <v>463</v>
      </c>
      <c r="H465" t="str">
        <f t="shared" si="10"/>
        <v>栃木県佐野市</v>
      </c>
      <c r="I465" t="s">
        <v>1715</v>
      </c>
    </row>
    <row r="466" spans="1:9">
      <c r="A466" s="7" t="s">
        <v>1718</v>
      </c>
      <c r="B466" s="7" t="s">
        <v>1704</v>
      </c>
      <c r="C466" s="7" t="s">
        <v>1719</v>
      </c>
      <c r="D466" s="7" t="s">
        <v>1705</v>
      </c>
      <c r="E466" s="7" t="s">
        <v>1720</v>
      </c>
      <c r="G466">
        <v>464</v>
      </c>
      <c r="H466" t="str">
        <f t="shared" si="10"/>
        <v>栃木県鹿沼市</v>
      </c>
      <c r="I466" t="s">
        <v>1718</v>
      </c>
    </row>
    <row r="467" spans="1:9">
      <c r="A467" s="7" t="s">
        <v>1721</v>
      </c>
      <c r="B467" s="7" t="s">
        <v>1704</v>
      </c>
      <c r="C467" s="7" t="s">
        <v>1722</v>
      </c>
      <c r="D467" s="7" t="s">
        <v>1705</v>
      </c>
      <c r="E467" s="7" t="s">
        <v>1723</v>
      </c>
      <c r="G467">
        <v>465</v>
      </c>
      <c r="H467" t="str">
        <f t="shared" si="10"/>
        <v>栃木県日光市</v>
      </c>
      <c r="I467" t="s">
        <v>1721</v>
      </c>
    </row>
    <row r="468" spans="1:9">
      <c r="A468" s="7" t="s">
        <v>1724</v>
      </c>
      <c r="B468" s="7" t="s">
        <v>1704</v>
      </c>
      <c r="C468" s="7" t="s">
        <v>1725</v>
      </c>
      <c r="D468" s="7" t="s">
        <v>1705</v>
      </c>
      <c r="E468" s="7" t="s">
        <v>1726</v>
      </c>
      <c r="G468">
        <v>466</v>
      </c>
      <c r="H468" t="str">
        <f t="shared" si="10"/>
        <v>栃木県小山市</v>
      </c>
      <c r="I468" t="s">
        <v>1724</v>
      </c>
    </row>
    <row r="469" spans="1:9">
      <c r="A469" s="7" t="s">
        <v>1727</v>
      </c>
      <c r="B469" s="7" t="s">
        <v>1704</v>
      </c>
      <c r="C469" s="7" t="s">
        <v>1728</v>
      </c>
      <c r="D469" s="7" t="s">
        <v>1705</v>
      </c>
      <c r="E469" s="7" t="s">
        <v>1729</v>
      </c>
      <c r="G469">
        <v>467</v>
      </c>
      <c r="H469" t="str">
        <f t="shared" si="10"/>
        <v>栃木県真岡市</v>
      </c>
      <c r="I469" t="s">
        <v>1727</v>
      </c>
    </row>
    <row r="470" spans="1:9">
      <c r="A470" s="7" t="s">
        <v>1730</v>
      </c>
      <c r="B470" s="7" t="s">
        <v>1704</v>
      </c>
      <c r="C470" s="7" t="s">
        <v>1731</v>
      </c>
      <c r="D470" s="7" t="s">
        <v>1705</v>
      </c>
      <c r="E470" s="7" t="s">
        <v>1732</v>
      </c>
      <c r="G470">
        <v>468</v>
      </c>
      <c r="H470" t="str">
        <f t="shared" si="10"/>
        <v>栃木県大田原市</v>
      </c>
      <c r="I470" t="s">
        <v>1730</v>
      </c>
    </row>
    <row r="471" spans="1:9">
      <c r="A471" s="7" t="s">
        <v>1733</v>
      </c>
      <c r="B471" s="7" t="s">
        <v>1704</v>
      </c>
      <c r="C471" s="7" t="s">
        <v>1734</v>
      </c>
      <c r="D471" s="7" t="s">
        <v>1705</v>
      </c>
      <c r="E471" s="7" t="s">
        <v>1735</v>
      </c>
      <c r="G471">
        <v>469</v>
      </c>
      <c r="H471" t="str">
        <f t="shared" si="10"/>
        <v>栃木県矢板市</v>
      </c>
      <c r="I471" t="s">
        <v>1733</v>
      </c>
    </row>
    <row r="472" spans="1:9">
      <c r="A472" s="7" t="s">
        <v>1736</v>
      </c>
      <c r="B472" s="7" t="s">
        <v>1704</v>
      </c>
      <c r="C472" s="7" t="s">
        <v>1737</v>
      </c>
      <c r="D472" s="7" t="s">
        <v>1705</v>
      </c>
      <c r="E472" s="7" t="s">
        <v>1738</v>
      </c>
      <c r="G472">
        <v>470</v>
      </c>
      <c r="H472" t="str">
        <f t="shared" si="10"/>
        <v>栃木県那須塩原市</v>
      </c>
      <c r="I472" t="s">
        <v>1736</v>
      </c>
    </row>
    <row r="473" spans="1:9">
      <c r="A473" s="7" t="s">
        <v>1739</v>
      </c>
      <c r="B473" s="7" t="s">
        <v>1704</v>
      </c>
      <c r="C473" s="7" t="s">
        <v>1740</v>
      </c>
      <c r="D473" s="7" t="s">
        <v>1705</v>
      </c>
      <c r="E473" s="7" t="s">
        <v>1741</v>
      </c>
      <c r="G473">
        <v>471</v>
      </c>
      <c r="H473" t="str">
        <f t="shared" si="10"/>
        <v>栃木県さくら市</v>
      </c>
      <c r="I473" t="s">
        <v>1739</v>
      </c>
    </row>
    <row r="474" spans="1:9">
      <c r="A474" s="7" t="s">
        <v>1742</v>
      </c>
      <c r="B474" s="7" t="s">
        <v>1704</v>
      </c>
      <c r="C474" s="7" t="s">
        <v>1743</v>
      </c>
      <c r="D474" s="7" t="s">
        <v>1705</v>
      </c>
      <c r="E474" s="7" t="s">
        <v>1744</v>
      </c>
      <c r="G474">
        <v>472</v>
      </c>
      <c r="H474" t="str">
        <f t="shared" si="10"/>
        <v>栃木県那須烏山市</v>
      </c>
      <c r="I474" t="s">
        <v>1742</v>
      </c>
    </row>
    <row r="475" spans="1:9">
      <c r="A475" s="7" t="s">
        <v>1745</v>
      </c>
      <c r="B475" s="7" t="s">
        <v>1704</v>
      </c>
      <c r="C475" s="7" t="s">
        <v>1746</v>
      </c>
      <c r="D475" s="7" t="s">
        <v>1705</v>
      </c>
      <c r="E475" s="7" t="s">
        <v>1747</v>
      </c>
      <c r="G475">
        <v>473</v>
      </c>
      <c r="H475" t="str">
        <f t="shared" si="10"/>
        <v>栃木県下野市</v>
      </c>
      <c r="I475" t="s">
        <v>1745</v>
      </c>
    </row>
    <row r="476" spans="1:9">
      <c r="A476" s="7" t="s">
        <v>1748</v>
      </c>
      <c r="B476" s="7" t="s">
        <v>1704</v>
      </c>
      <c r="C476" s="7" t="s">
        <v>1749</v>
      </c>
      <c r="D476" s="7" t="s">
        <v>1705</v>
      </c>
      <c r="E476" s="7" t="s">
        <v>1750</v>
      </c>
      <c r="G476">
        <v>474</v>
      </c>
      <c r="H476" t="str">
        <f t="shared" si="10"/>
        <v>栃木県上三川町</v>
      </c>
      <c r="I476" t="s">
        <v>1748</v>
      </c>
    </row>
    <row r="477" spans="1:9">
      <c r="A477" s="7" t="s">
        <v>1751</v>
      </c>
      <c r="B477" s="7" t="s">
        <v>1704</v>
      </c>
      <c r="C477" s="7" t="s">
        <v>1752</v>
      </c>
      <c r="D477" s="7" t="s">
        <v>1705</v>
      </c>
      <c r="E477" s="7" t="s">
        <v>1753</v>
      </c>
      <c r="G477">
        <v>475</v>
      </c>
      <c r="H477" t="str">
        <f t="shared" si="10"/>
        <v>栃木県益子町</v>
      </c>
      <c r="I477" t="s">
        <v>1751</v>
      </c>
    </row>
    <row r="478" spans="1:9">
      <c r="A478" s="7" t="s">
        <v>1754</v>
      </c>
      <c r="B478" s="7" t="s">
        <v>1704</v>
      </c>
      <c r="C478" s="7" t="s">
        <v>1755</v>
      </c>
      <c r="D478" s="7" t="s">
        <v>1705</v>
      </c>
      <c r="E478" s="7" t="s">
        <v>1756</v>
      </c>
      <c r="G478">
        <v>476</v>
      </c>
      <c r="H478" t="str">
        <f t="shared" si="10"/>
        <v>栃木県茂木町</v>
      </c>
      <c r="I478" t="s">
        <v>1754</v>
      </c>
    </row>
    <row r="479" spans="1:9">
      <c r="A479" s="7" t="s">
        <v>1757</v>
      </c>
      <c r="B479" s="7" t="s">
        <v>1704</v>
      </c>
      <c r="C479" s="7" t="s">
        <v>1758</v>
      </c>
      <c r="D479" s="7" t="s">
        <v>1705</v>
      </c>
      <c r="E479" s="7" t="s">
        <v>1759</v>
      </c>
      <c r="G479">
        <v>477</v>
      </c>
      <c r="H479" t="str">
        <f t="shared" si="10"/>
        <v>栃木県市貝町</v>
      </c>
      <c r="I479" t="s">
        <v>1757</v>
      </c>
    </row>
    <row r="480" spans="1:9">
      <c r="A480" s="7" t="s">
        <v>1760</v>
      </c>
      <c r="B480" s="7" t="s">
        <v>1704</v>
      </c>
      <c r="C480" s="7" t="s">
        <v>1761</v>
      </c>
      <c r="D480" s="7" t="s">
        <v>1705</v>
      </c>
      <c r="E480" s="7" t="s">
        <v>1762</v>
      </c>
      <c r="G480">
        <v>478</v>
      </c>
      <c r="H480" t="str">
        <f t="shared" si="10"/>
        <v>栃木県芳賀町</v>
      </c>
      <c r="I480" t="s">
        <v>1760</v>
      </c>
    </row>
    <row r="481" spans="1:9">
      <c r="A481" s="7" t="s">
        <v>1763</v>
      </c>
      <c r="B481" s="7" t="s">
        <v>1704</v>
      </c>
      <c r="C481" s="7" t="s">
        <v>1764</v>
      </c>
      <c r="D481" s="7" t="s">
        <v>1705</v>
      </c>
      <c r="E481" s="7" t="s">
        <v>1765</v>
      </c>
      <c r="G481">
        <v>479</v>
      </c>
      <c r="H481" t="str">
        <f t="shared" si="10"/>
        <v>栃木県壬生町</v>
      </c>
      <c r="I481" t="s">
        <v>1763</v>
      </c>
    </row>
    <row r="482" spans="1:9">
      <c r="A482" s="7" t="s">
        <v>1766</v>
      </c>
      <c r="B482" s="7" t="s">
        <v>1704</v>
      </c>
      <c r="C482" s="7" t="s">
        <v>1767</v>
      </c>
      <c r="D482" s="7" t="s">
        <v>1705</v>
      </c>
      <c r="E482" s="7" t="s">
        <v>1768</v>
      </c>
      <c r="G482">
        <v>480</v>
      </c>
      <c r="H482" t="str">
        <f t="shared" si="10"/>
        <v>栃木県野木町</v>
      </c>
      <c r="I482" t="s">
        <v>1766</v>
      </c>
    </row>
    <row r="483" spans="1:9">
      <c r="A483" s="7" t="s">
        <v>1769</v>
      </c>
      <c r="B483" s="7" t="s">
        <v>1704</v>
      </c>
      <c r="C483" s="7" t="s">
        <v>1770</v>
      </c>
      <c r="D483" s="7" t="s">
        <v>1705</v>
      </c>
      <c r="E483" s="7" t="s">
        <v>1771</v>
      </c>
      <c r="G483">
        <v>481</v>
      </c>
      <c r="H483" t="str">
        <f t="shared" si="10"/>
        <v>栃木県塩谷町</v>
      </c>
      <c r="I483" t="s">
        <v>1769</v>
      </c>
    </row>
    <row r="484" spans="1:9">
      <c r="A484" s="7" t="s">
        <v>1772</v>
      </c>
      <c r="B484" s="7" t="s">
        <v>1704</v>
      </c>
      <c r="C484" s="7" t="s">
        <v>1773</v>
      </c>
      <c r="D484" s="7" t="s">
        <v>1705</v>
      </c>
      <c r="E484" s="7" t="s">
        <v>1774</v>
      </c>
      <c r="G484">
        <v>482</v>
      </c>
      <c r="H484" t="str">
        <f t="shared" si="10"/>
        <v>栃木県高根沢町</v>
      </c>
      <c r="I484" t="s">
        <v>1772</v>
      </c>
    </row>
    <row r="485" spans="1:9">
      <c r="A485" s="7" t="s">
        <v>1775</v>
      </c>
      <c r="B485" s="7" t="s">
        <v>1704</v>
      </c>
      <c r="C485" s="7" t="s">
        <v>1776</v>
      </c>
      <c r="D485" s="7" t="s">
        <v>1705</v>
      </c>
      <c r="E485" s="7" t="s">
        <v>1777</v>
      </c>
      <c r="G485">
        <v>483</v>
      </c>
      <c r="H485" t="str">
        <f t="shared" si="10"/>
        <v>栃木県那須町</v>
      </c>
      <c r="I485" t="s">
        <v>1775</v>
      </c>
    </row>
    <row r="486" spans="1:9">
      <c r="A486" s="7" t="s">
        <v>1778</v>
      </c>
      <c r="B486" s="7" t="s">
        <v>1704</v>
      </c>
      <c r="C486" s="7" t="s">
        <v>1779</v>
      </c>
      <c r="D486" s="7" t="s">
        <v>1705</v>
      </c>
      <c r="E486" s="7" t="s">
        <v>1780</v>
      </c>
      <c r="G486">
        <v>484</v>
      </c>
      <c r="H486" t="str">
        <f t="shared" si="10"/>
        <v>栃木県那珂川町</v>
      </c>
      <c r="I486" t="s">
        <v>1778</v>
      </c>
    </row>
    <row r="487" spans="1:9">
      <c r="A487" s="3" t="s">
        <v>1781</v>
      </c>
      <c r="B487" s="3" t="s">
        <v>1782</v>
      </c>
      <c r="C487" s="4"/>
      <c r="D487" s="5" t="s">
        <v>1783</v>
      </c>
      <c r="E487" s="4"/>
      <c r="G487">
        <v>485</v>
      </c>
      <c r="H487" t="str">
        <f t="shared" si="10"/>
        <v>群馬県</v>
      </c>
      <c r="I487" t="s">
        <v>1781</v>
      </c>
    </row>
    <row r="488" spans="1:9">
      <c r="A488" s="7" t="s">
        <v>1784</v>
      </c>
      <c r="B488" s="7" t="s">
        <v>1782</v>
      </c>
      <c r="C488" s="7" t="s">
        <v>1785</v>
      </c>
      <c r="D488" s="7" t="s">
        <v>1783</v>
      </c>
      <c r="E488" s="7" t="s">
        <v>1786</v>
      </c>
      <c r="G488">
        <v>486</v>
      </c>
      <c r="H488" t="str">
        <f t="shared" si="10"/>
        <v>群馬県前橋市</v>
      </c>
      <c r="I488" t="s">
        <v>1784</v>
      </c>
    </row>
    <row r="489" spans="1:9">
      <c r="A489" s="7" t="s">
        <v>1787</v>
      </c>
      <c r="B489" s="7" t="s">
        <v>1782</v>
      </c>
      <c r="C489" s="7" t="s">
        <v>1788</v>
      </c>
      <c r="D489" s="7" t="s">
        <v>1783</v>
      </c>
      <c r="E489" s="7" t="s">
        <v>1789</v>
      </c>
      <c r="G489">
        <v>487</v>
      </c>
      <c r="H489" t="str">
        <f t="shared" si="10"/>
        <v>群馬県高崎市</v>
      </c>
      <c r="I489" t="s">
        <v>1787</v>
      </c>
    </row>
    <row r="490" spans="1:9">
      <c r="A490" s="7" t="s">
        <v>1790</v>
      </c>
      <c r="B490" s="7" t="s">
        <v>1782</v>
      </c>
      <c r="C490" s="7" t="s">
        <v>1791</v>
      </c>
      <c r="D490" s="7" t="s">
        <v>1783</v>
      </c>
      <c r="E490" s="7" t="s">
        <v>1792</v>
      </c>
      <c r="G490">
        <v>488</v>
      </c>
      <c r="H490" t="str">
        <f t="shared" si="10"/>
        <v>群馬県桐生市</v>
      </c>
      <c r="I490" t="s">
        <v>1790</v>
      </c>
    </row>
    <row r="491" spans="1:9">
      <c r="A491" s="7" t="s">
        <v>1793</v>
      </c>
      <c r="B491" s="7" t="s">
        <v>1782</v>
      </c>
      <c r="C491" s="7" t="s">
        <v>1794</v>
      </c>
      <c r="D491" s="7" t="s">
        <v>1783</v>
      </c>
      <c r="E491" s="7" t="s">
        <v>1795</v>
      </c>
      <c r="G491">
        <v>489</v>
      </c>
      <c r="H491" t="str">
        <f t="shared" si="10"/>
        <v>群馬県伊勢崎市</v>
      </c>
      <c r="I491" t="s">
        <v>1793</v>
      </c>
    </row>
    <row r="492" spans="1:9">
      <c r="A492" s="7" t="s">
        <v>1796</v>
      </c>
      <c r="B492" s="7" t="s">
        <v>1782</v>
      </c>
      <c r="C492" s="7" t="s">
        <v>1797</v>
      </c>
      <c r="D492" s="7" t="s">
        <v>1783</v>
      </c>
      <c r="E492" s="7" t="s">
        <v>1798</v>
      </c>
      <c r="G492">
        <v>490</v>
      </c>
      <c r="H492" t="str">
        <f t="shared" si="10"/>
        <v>群馬県太田市</v>
      </c>
      <c r="I492" t="s">
        <v>1796</v>
      </c>
    </row>
    <row r="493" spans="1:9">
      <c r="A493" s="7" t="s">
        <v>1799</v>
      </c>
      <c r="B493" s="7" t="s">
        <v>1782</v>
      </c>
      <c r="C493" s="7" t="s">
        <v>1800</v>
      </c>
      <c r="D493" s="7" t="s">
        <v>1783</v>
      </c>
      <c r="E493" s="7" t="s">
        <v>1801</v>
      </c>
      <c r="G493">
        <v>491</v>
      </c>
      <c r="H493" t="str">
        <f t="shared" si="10"/>
        <v>群馬県沼田市</v>
      </c>
      <c r="I493" t="s">
        <v>1799</v>
      </c>
    </row>
    <row r="494" spans="1:9">
      <c r="A494" s="7" t="s">
        <v>1802</v>
      </c>
      <c r="B494" s="7" t="s">
        <v>1782</v>
      </c>
      <c r="C494" s="7" t="s">
        <v>1803</v>
      </c>
      <c r="D494" s="7" t="s">
        <v>1783</v>
      </c>
      <c r="E494" s="7" t="s">
        <v>1804</v>
      </c>
      <c r="G494">
        <v>492</v>
      </c>
      <c r="H494" t="str">
        <f t="shared" si="10"/>
        <v>群馬県館林市</v>
      </c>
      <c r="I494" t="s">
        <v>1802</v>
      </c>
    </row>
    <row r="495" spans="1:9">
      <c r="A495" s="7" t="s">
        <v>1805</v>
      </c>
      <c r="B495" s="7" t="s">
        <v>1782</v>
      </c>
      <c r="C495" s="7" t="s">
        <v>1806</v>
      </c>
      <c r="D495" s="7" t="s">
        <v>1783</v>
      </c>
      <c r="E495" s="7" t="s">
        <v>1807</v>
      </c>
      <c r="G495">
        <v>493</v>
      </c>
      <c r="H495" t="str">
        <f t="shared" si="10"/>
        <v>群馬県渋川市</v>
      </c>
      <c r="I495" t="s">
        <v>1805</v>
      </c>
    </row>
    <row r="496" spans="1:9">
      <c r="A496" s="7" t="s">
        <v>1808</v>
      </c>
      <c r="B496" s="7" t="s">
        <v>1782</v>
      </c>
      <c r="C496" s="7" t="s">
        <v>1809</v>
      </c>
      <c r="D496" s="7" t="s">
        <v>1783</v>
      </c>
      <c r="E496" s="7" t="s">
        <v>1810</v>
      </c>
      <c r="G496">
        <v>494</v>
      </c>
      <c r="H496" t="str">
        <f t="shared" si="10"/>
        <v>群馬県藤岡市</v>
      </c>
      <c r="I496" t="s">
        <v>1808</v>
      </c>
    </row>
    <row r="497" spans="1:9">
      <c r="A497" s="7" t="s">
        <v>1811</v>
      </c>
      <c r="B497" s="7" t="s">
        <v>1782</v>
      </c>
      <c r="C497" s="7" t="s">
        <v>1812</v>
      </c>
      <c r="D497" s="7" t="s">
        <v>1783</v>
      </c>
      <c r="E497" s="7" t="s">
        <v>1813</v>
      </c>
      <c r="G497">
        <v>495</v>
      </c>
      <c r="H497" t="str">
        <f t="shared" si="10"/>
        <v>群馬県富岡市</v>
      </c>
      <c r="I497" t="s">
        <v>1811</v>
      </c>
    </row>
    <row r="498" spans="1:9">
      <c r="A498" s="7" t="s">
        <v>1814</v>
      </c>
      <c r="B498" s="7" t="s">
        <v>1782</v>
      </c>
      <c r="C498" s="7" t="s">
        <v>1815</v>
      </c>
      <c r="D498" s="7" t="s">
        <v>1783</v>
      </c>
      <c r="E498" s="7" t="s">
        <v>1816</v>
      </c>
      <c r="G498">
        <v>496</v>
      </c>
      <c r="H498" t="str">
        <f t="shared" si="10"/>
        <v>群馬県安中市</v>
      </c>
      <c r="I498" t="s">
        <v>1814</v>
      </c>
    </row>
    <row r="499" spans="1:9">
      <c r="A499" s="7" t="s">
        <v>1817</v>
      </c>
      <c r="B499" s="7" t="s">
        <v>1782</v>
      </c>
      <c r="C499" s="7" t="s">
        <v>1818</v>
      </c>
      <c r="D499" s="7" t="s">
        <v>1783</v>
      </c>
      <c r="E499" s="7" t="s">
        <v>1819</v>
      </c>
      <c r="G499">
        <v>497</v>
      </c>
      <c r="H499" t="str">
        <f t="shared" si="10"/>
        <v>群馬県みどり市</v>
      </c>
      <c r="I499" t="s">
        <v>1817</v>
      </c>
    </row>
    <row r="500" spans="1:9">
      <c r="A500" s="7" t="s">
        <v>1820</v>
      </c>
      <c r="B500" s="7" t="s">
        <v>1782</v>
      </c>
      <c r="C500" s="7" t="s">
        <v>1821</v>
      </c>
      <c r="D500" s="7" t="s">
        <v>1783</v>
      </c>
      <c r="E500" s="7" t="s">
        <v>1822</v>
      </c>
      <c r="G500">
        <v>498</v>
      </c>
      <c r="H500" t="str">
        <f t="shared" si="10"/>
        <v>群馬県榛東村</v>
      </c>
      <c r="I500" t="s">
        <v>1820</v>
      </c>
    </row>
    <row r="501" spans="1:9">
      <c r="A501" s="7" t="s">
        <v>1823</v>
      </c>
      <c r="B501" s="7" t="s">
        <v>1782</v>
      </c>
      <c r="C501" s="7" t="s">
        <v>1824</v>
      </c>
      <c r="D501" s="7" t="s">
        <v>1783</v>
      </c>
      <c r="E501" s="7" t="s">
        <v>1825</v>
      </c>
      <c r="G501">
        <v>499</v>
      </c>
      <c r="H501" t="str">
        <f t="shared" si="10"/>
        <v>群馬県吉岡町</v>
      </c>
      <c r="I501" t="s">
        <v>1823</v>
      </c>
    </row>
    <row r="502" spans="1:9">
      <c r="A502" s="7" t="s">
        <v>1826</v>
      </c>
      <c r="B502" s="7" t="s">
        <v>1782</v>
      </c>
      <c r="C502" s="7" t="s">
        <v>1827</v>
      </c>
      <c r="D502" s="7" t="s">
        <v>1783</v>
      </c>
      <c r="E502" s="7" t="s">
        <v>1828</v>
      </c>
      <c r="G502">
        <v>500</v>
      </c>
      <c r="H502" t="str">
        <f t="shared" si="10"/>
        <v>群馬県上野村</v>
      </c>
      <c r="I502" t="s">
        <v>1826</v>
      </c>
    </row>
    <row r="503" spans="1:9">
      <c r="A503" s="7" t="s">
        <v>1829</v>
      </c>
      <c r="B503" s="7" t="s">
        <v>1782</v>
      </c>
      <c r="C503" s="7" t="s">
        <v>1830</v>
      </c>
      <c r="D503" s="7" t="s">
        <v>1783</v>
      </c>
      <c r="E503" s="7" t="s">
        <v>1831</v>
      </c>
      <c r="G503">
        <v>501</v>
      </c>
      <c r="H503" t="str">
        <f t="shared" si="10"/>
        <v>群馬県神流町</v>
      </c>
      <c r="I503" t="s">
        <v>1829</v>
      </c>
    </row>
    <row r="504" spans="1:9">
      <c r="A504" s="7" t="s">
        <v>1832</v>
      </c>
      <c r="B504" s="7" t="s">
        <v>1782</v>
      </c>
      <c r="C504" s="7" t="s">
        <v>1833</v>
      </c>
      <c r="D504" s="7" t="s">
        <v>1783</v>
      </c>
      <c r="E504" s="7" t="s">
        <v>1834</v>
      </c>
      <c r="G504">
        <v>502</v>
      </c>
      <c r="H504" t="str">
        <f t="shared" si="10"/>
        <v>群馬県下仁田町</v>
      </c>
      <c r="I504" t="s">
        <v>1832</v>
      </c>
    </row>
    <row r="505" spans="1:9">
      <c r="A505" s="7" t="s">
        <v>1835</v>
      </c>
      <c r="B505" s="7" t="s">
        <v>1782</v>
      </c>
      <c r="C505" s="7" t="s">
        <v>1836</v>
      </c>
      <c r="D505" s="7" t="s">
        <v>1783</v>
      </c>
      <c r="E505" s="7" t="s">
        <v>1837</v>
      </c>
      <c r="G505">
        <v>503</v>
      </c>
      <c r="H505" t="str">
        <f t="shared" si="10"/>
        <v>群馬県南牧村</v>
      </c>
      <c r="I505" t="s">
        <v>1835</v>
      </c>
    </row>
    <row r="506" spans="1:9">
      <c r="A506" s="7" t="s">
        <v>1838</v>
      </c>
      <c r="B506" s="7" t="s">
        <v>1782</v>
      </c>
      <c r="C506" s="7" t="s">
        <v>1839</v>
      </c>
      <c r="D506" s="7" t="s">
        <v>1783</v>
      </c>
      <c r="E506" s="7" t="s">
        <v>1840</v>
      </c>
      <c r="G506">
        <v>504</v>
      </c>
      <c r="H506" t="str">
        <f t="shared" si="10"/>
        <v>群馬県甘楽町</v>
      </c>
      <c r="I506" t="s">
        <v>1838</v>
      </c>
    </row>
    <row r="507" spans="1:9">
      <c r="A507" s="7" t="s">
        <v>1841</v>
      </c>
      <c r="B507" s="7" t="s">
        <v>1782</v>
      </c>
      <c r="C507" s="7" t="s">
        <v>1842</v>
      </c>
      <c r="D507" s="7" t="s">
        <v>1783</v>
      </c>
      <c r="E507" s="7" t="s">
        <v>1843</v>
      </c>
      <c r="G507">
        <v>505</v>
      </c>
      <c r="H507" t="str">
        <f t="shared" si="10"/>
        <v>群馬県中之条町</v>
      </c>
      <c r="I507" t="s">
        <v>1841</v>
      </c>
    </row>
    <row r="508" spans="1:9">
      <c r="A508" s="7" t="s">
        <v>1844</v>
      </c>
      <c r="B508" s="7" t="s">
        <v>1782</v>
      </c>
      <c r="C508" s="7" t="s">
        <v>1845</v>
      </c>
      <c r="D508" s="7" t="s">
        <v>1783</v>
      </c>
      <c r="E508" s="7" t="s">
        <v>1846</v>
      </c>
      <c r="G508">
        <v>506</v>
      </c>
      <c r="H508" t="str">
        <f t="shared" si="10"/>
        <v>群馬県長野原町</v>
      </c>
      <c r="I508" t="s">
        <v>1844</v>
      </c>
    </row>
    <row r="509" spans="1:9">
      <c r="A509" s="7" t="s">
        <v>1847</v>
      </c>
      <c r="B509" s="7" t="s">
        <v>1782</v>
      </c>
      <c r="C509" s="7" t="s">
        <v>1848</v>
      </c>
      <c r="D509" s="7" t="s">
        <v>1783</v>
      </c>
      <c r="E509" s="7" t="s">
        <v>1849</v>
      </c>
      <c r="G509">
        <v>507</v>
      </c>
      <c r="H509" t="str">
        <f t="shared" si="10"/>
        <v>群馬県嬬恋村</v>
      </c>
      <c r="I509" t="s">
        <v>1847</v>
      </c>
    </row>
    <row r="510" spans="1:9">
      <c r="A510" s="7" t="s">
        <v>1850</v>
      </c>
      <c r="B510" s="7" t="s">
        <v>1782</v>
      </c>
      <c r="C510" s="7" t="s">
        <v>1851</v>
      </c>
      <c r="D510" s="7" t="s">
        <v>1783</v>
      </c>
      <c r="E510" s="7" t="s">
        <v>1852</v>
      </c>
      <c r="G510">
        <v>508</v>
      </c>
      <c r="H510" t="str">
        <f t="shared" si="10"/>
        <v>群馬県草津町</v>
      </c>
      <c r="I510" t="s">
        <v>1850</v>
      </c>
    </row>
    <row r="511" spans="1:9">
      <c r="A511" s="7" t="s">
        <v>1853</v>
      </c>
      <c r="B511" s="7" t="s">
        <v>1782</v>
      </c>
      <c r="C511" s="7" t="s">
        <v>1854</v>
      </c>
      <c r="D511" s="7" t="s">
        <v>1783</v>
      </c>
      <c r="E511" s="7" t="s">
        <v>1855</v>
      </c>
      <c r="G511">
        <v>509</v>
      </c>
      <c r="H511" t="str">
        <f t="shared" si="10"/>
        <v>群馬県高山村</v>
      </c>
      <c r="I511" t="s">
        <v>1853</v>
      </c>
    </row>
    <row r="512" spans="1:9">
      <c r="A512" s="7" t="s">
        <v>1856</v>
      </c>
      <c r="B512" s="7" t="s">
        <v>1782</v>
      </c>
      <c r="C512" s="7" t="s">
        <v>1857</v>
      </c>
      <c r="D512" s="7" t="s">
        <v>1783</v>
      </c>
      <c r="E512" s="7" t="s">
        <v>1858</v>
      </c>
      <c r="G512">
        <v>510</v>
      </c>
      <c r="H512" t="str">
        <f t="shared" si="10"/>
        <v>群馬県東吾妻町</v>
      </c>
      <c r="I512" t="s">
        <v>1856</v>
      </c>
    </row>
    <row r="513" spans="1:9">
      <c r="A513" s="7" t="s">
        <v>1859</v>
      </c>
      <c r="B513" s="7" t="s">
        <v>1782</v>
      </c>
      <c r="C513" s="7" t="s">
        <v>1860</v>
      </c>
      <c r="D513" s="7" t="s">
        <v>1783</v>
      </c>
      <c r="E513" s="7" t="s">
        <v>1861</v>
      </c>
      <c r="G513">
        <v>511</v>
      </c>
      <c r="H513" t="str">
        <f t="shared" si="10"/>
        <v>群馬県片品村</v>
      </c>
      <c r="I513" t="s">
        <v>1859</v>
      </c>
    </row>
    <row r="514" spans="1:9">
      <c r="A514" s="7" t="s">
        <v>1862</v>
      </c>
      <c r="B514" s="7" t="s">
        <v>1782</v>
      </c>
      <c r="C514" s="7" t="s">
        <v>1863</v>
      </c>
      <c r="D514" s="7" t="s">
        <v>1783</v>
      </c>
      <c r="E514" s="7" t="s">
        <v>1864</v>
      </c>
      <c r="G514">
        <v>512</v>
      </c>
      <c r="H514" t="str">
        <f t="shared" si="10"/>
        <v>群馬県川場村</v>
      </c>
      <c r="I514" t="s">
        <v>1862</v>
      </c>
    </row>
    <row r="515" spans="1:9">
      <c r="A515" s="7" t="s">
        <v>1865</v>
      </c>
      <c r="B515" s="7" t="s">
        <v>1782</v>
      </c>
      <c r="C515" s="7" t="s">
        <v>1488</v>
      </c>
      <c r="D515" s="7" t="s">
        <v>1783</v>
      </c>
      <c r="E515" s="7" t="s">
        <v>1489</v>
      </c>
      <c r="G515">
        <v>513</v>
      </c>
      <c r="H515" t="str">
        <f t="shared" si="10"/>
        <v>群馬県昭和村</v>
      </c>
      <c r="I515" t="s">
        <v>1865</v>
      </c>
    </row>
    <row r="516" spans="1:9">
      <c r="A516" s="7" t="s">
        <v>1866</v>
      </c>
      <c r="B516" s="7" t="s">
        <v>1782</v>
      </c>
      <c r="C516" s="7" t="s">
        <v>1867</v>
      </c>
      <c r="D516" s="7" t="s">
        <v>1783</v>
      </c>
      <c r="E516" s="7" t="s">
        <v>1868</v>
      </c>
      <c r="G516">
        <v>514</v>
      </c>
      <c r="H516" t="str">
        <f t="shared" ref="H516:H579" si="11">B516&amp;C516</f>
        <v>群馬県みなかみ町</v>
      </c>
      <c r="I516" t="s">
        <v>1866</v>
      </c>
    </row>
    <row r="517" spans="1:9">
      <c r="A517" s="7" t="s">
        <v>1869</v>
      </c>
      <c r="B517" s="7" t="s">
        <v>1782</v>
      </c>
      <c r="C517" s="7" t="s">
        <v>1870</v>
      </c>
      <c r="D517" s="7" t="s">
        <v>1783</v>
      </c>
      <c r="E517" s="7" t="s">
        <v>1871</v>
      </c>
      <c r="G517">
        <v>515</v>
      </c>
      <c r="H517" t="str">
        <f t="shared" si="11"/>
        <v>群馬県玉村町</v>
      </c>
      <c r="I517" t="s">
        <v>1869</v>
      </c>
    </row>
    <row r="518" spans="1:9">
      <c r="A518" s="7" t="s">
        <v>1872</v>
      </c>
      <c r="B518" s="7" t="s">
        <v>1782</v>
      </c>
      <c r="C518" s="7" t="s">
        <v>1873</v>
      </c>
      <c r="D518" s="7" t="s">
        <v>1783</v>
      </c>
      <c r="E518" s="7" t="s">
        <v>1874</v>
      </c>
      <c r="G518">
        <v>516</v>
      </c>
      <c r="H518" t="str">
        <f t="shared" si="11"/>
        <v>群馬県板倉町</v>
      </c>
      <c r="I518" t="s">
        <v>1872</v>
      </c>
    </row>
    <row r="519" spans="1:9">
      <c r="A519" s="7" t="s">
        <v>1875</v>
      </c>
      <c r="B519" s="7" t="s">
        <v>1782</v>
      </c>
      <c r="C519" s="7" t="s">
        <v>1876</v>
      </c>
      <c r="D519" s="7" t="s">
        <v>1783</v>
      </c>
      <c r="E519" s="7" t="s">
        <v>1877</v>
      </c>
      <c r="G519">
        <v>517</v>
      </c>
      <c r="H519" t="str">
        <f t="shared" si="11"/>
        <v>群馬県明和町</v>
      </c>
      <c r="I519" t="s">
        <v>1875</v>
      </c>
    </row>
    <row r="520" spans="1:9">
      <c r="A520" s="7" t="s">
        <v>1878</v>
      </c>
      <c r="B520" s="7" t="s">
        <v>1782</v>
      </c>
      <c r="C520" s="7" t="s">
        <v>1879</v>
      </c>
      <c r="D520" s="7" t="s">
        <v>1783</v>
      </c>
      <c r="E520" s="7" t="s">
        <v>1880</v>
      </c>
      <c r="G520">
        <v>518</v>
      </c>
      <c r="H520" t="str">
        <f t="shared" si="11"/>
        <v>群馬県千代田町</v>
      </c>
      <c r="I520" t="s">
        <v>1878</v>
      </c>
    </row>
    <row r="521" spans="1:9">
      <c r="A521" s="7" t="s">
        <v>1881</v>
      </c>
      <c r="B521" s="7" t="s">
        <v>1782</v>
      </c>
      <c r="C521" s="7" t="s">
        <v>1882</v>
      </c>
      <c r="D521" s="7" t="s">
        <v>1783</v>
      </c>
      <c r="E521" s="7" t="s">
        <v>1883</v>
      </c>
      <c r="G521">
        <v>519</v>
      </c>
      <c r="H521" t="str">
        <f t="shared" si="11"/>
        <v>群馬県大泉町</v>
      </c>
      <c r="I521" t="s">
        <v>1881</v>
      </c>
    </row>
    <row r="522" spans="1:9">
      <c r="A522" s="7" t="s">
        <v>1884</v>
      </c>
      <c r="B522" s="7" t="s">
        <v>1782</v>
      </c>
      <c r="C522" s="7" t="s">
        <v>1885</v>
      </c>
      <c r="D522" s="7" t="s">
        <v>1783</v>
      </c>
      <c r="E522" s="7" t="s">
        <v>1886</v>
      </c>
      <c r="G522">
        <v>520</v>
      </c>
      <c r="H522" t="str">
        <f t="shared" si="11"/>
        <v>群馬県邑楽町</v>
      </c>
      <c r="I522" t="s">
        <v>1884</v>
      </c>
    </row>
    <row r="523" spans="1:9">
      <c r="A523" s="3" t="s">
        <v>1887</v>
      </c>
      <c r="B523" s="3" t="s">
        <v>1888</v>
      </c>
      <c r="C523" s="4"/>
      <c r="D523" s="5" t="s">
        <v>1889</v>
      </c>
      <c r="E523" s="4"/>
      <c r="G523">
        <v>521</v>
      </c>
      <c r="H523" t="str">
        <f t="shared" si="11"/>
        <v>埼玉県</v>
      </c>
      <c r="I523" t="s">
        <v>1887</v>
      </c>
    </row>
    <row r="524" spans="1:9">
      <c r="A524" s="7" t="s">
        <v>1890</v>
      </c>
      <c r="B524" s="7" t="s">
        <v>1888</v>
      </c>
      <c r="C524" s="7" t="s">
        <v>1891</v>
      </c>
      <c r="D524" s="7" t="s">
        <v>1889</v>
      </c>
      <c r="E524" s="7" t="s">
        <v>1892</v>
      </c>
      <c r="G524">
        <v>522</v>
      </c>
      <c r="H524" t="str">
        <f t="shared" si="11"/>
        <v>埼玉県さいたま市</v>
      </c>
      <c r="I524" t="s">
        <v>1890</v>
      </c>
    </row>
    <row r="525" spans="1:9">
      <c r="A525" s="7" t="s">
        <v>1893</v>
      </c>
      <c r="B525" s="7" t="s">
        <v>1888</v>
      </c>
      <c r="C525" s="7" t="s">
        <v>1894</v>
      </c>
      <c r="D525" s="7" t="s">
        <v>1889</v>
      </c>
      <c r="E525" s="7" t="s">
        <v>1895</v>
      </c>
      <c r="G525">
        <v>523</v>
      </c>
      <c r="H525" t="str">
        <f t="shared" si="11"/>
        <v>埼玉県川越市</v>
      </c>
      <c r="I525" t="s">
        <v>1893</v>
      </c>
    </row>
    <row r="526" spans="1:9">
      <c r="A526" s="7" t="s">
        <v>1896</v>
      </c>
      <c r="B526" s="7" t="s">
        <v>1888</v>
      </c>
      <c r="C526" s="7" t="s">
        <v>1897</v>
      </c>
      <c r="D526" s="7" t="s">
        <v>1889</v>
      </c>
      <c r="E526" s="7" t="s">
        <v>1898</v>
      </c>
      <c r="G526">
        <v>524</v>
      </c>
      <c r="H526" t="str">
        <f t="shared" si="11"/>
        <v>埼玉県熊谷市</v>
      </c>
      <c r="I526" t="s">
        <v>1896</v>
      </c>
    </row>
    <row r="527" spans="1:9">
      <c r="A527" s="7" t="s">
        <v>1899</v>
      </c>
      <c r="B527" s="7" t="s">
        <v>1888</v>
      </c>
      <c r="C527" s="7" t="s">
        <v>1900</v>
      </c>
      <c r="D527" s="7" t="s">
        <v>1889</v>
      </c>
      <c r="E527" s="7" t="s">
        <v>1901</v>
      </c>
      <c r="G527">
        <v>525</v>
      </c>
      <c r="H527" t="str">
        <f t="shared" si="11"/>
        <v>埼玉県川口市</v>
      </c>
      <c r="I527" t="s">
        <v>1899</v>
      </c>
    </row>
    <row r="528" spans="1:9">
      <c r="A528" s="7" t="s">
        <v>1902</v>
      </c>
      <c r="B528" s="7" t="s">
        <v>1888</v>
      </c>
      <c r="C528" s="7" t="s">
        <v>1903</v>
      </c>
      <c r="D528" s="7" t="s">
        <v>1889</v>
      </c>
      <c r="E528" s="7" t="s">
        <v>1904</v>
      </c>
      <c r="G528">
        <v>526</v>
      </c>
      <c r="H528" t="str">
        <f t="shared" si="11"/>
        <v>埼玉県行田市</v>
      </c>
      <c r="I528" t="s">
        <v>1902</v>
      </c>
    </row>
    <row r="529" spans="1:9">
      <c r="A529" s="7" t="s">
        <v>1905</v>
      </c>
      <c r="B529" s="7" t="s">
        <v>1888</v>
      </c>
      <c r="C529" s="7" t="s">
        <v>1906</v>
      </c>
      <c r="D529" s="7" t="s">
        <v>1889</v>
      </c>
      <c r="E529" s="7" t="s">
        <v>1907</v>
      </c>
      <c r="G529">
        <v>527</v>
      </c>
      <c r="H529" t="str">
        <f t="shared" si="11"/>
        <v>埼玉県秩父市</v>
      </c>
      <c r="I529" t="s">
        <v>1905</v>
      </c>
    </row>
    <row r="530" spans="1:9">
      <c r="A530" s="7" t="s">
        <v>1908</v>
      </c>
      <c r="B530" s="7" t="s">
        <v>1888</v>
      </c>
      <c r="C530" s="7" t="s">
        <v>1909</v>
      </c>
      <c r="D530" s="7" t="s">
        <v>1889</v>
      </c>
      <c r="E530" s="7" t="s">
        <v>1910</v>
      </c>
      <c r="G530">
        <v>528</v>
      </c>
      <c r="H530" t="str">
        <f t="shared" si="11"/>
        <v>埼玉県所沢市</v>
      </c>
      <c r="I530" t="s">
        <v>1908</v>
      </c>
    </row>
    <row r="531" spans="1:9">
      <c r="A531" s="7" t="s">
        <v>1911</v>
      </c>
      <c r="B531" s="7" t="s">
        <v>1888</v>
      </c>
      <c r="C531" s="7" t="s">
        <v>1912</v>
      </c>
      <c r="D531" s="7" t="s">
        <v>1889</v>
      </c>
      <c r="E531" s="7" t="s">
        <v>1913</v>
      </c>
      <c r="G531">
        <v>529</v>
      </c>
      <c r="H531" t="str">
        <f t="shared" si="11"/>
        <v>埼玉県飯能市</v>
      </c>
      <c r="I531" t="s">
        <v>1911</v>
      </c>
    </row>
    <row r="532" spans="1:9">
      <c r="A532" s="7" t="s">
        <v>1914</v>
      </c>
      <c r="B532" s="7" t="s">
        <v>1888</v>
      </c>
      <c r="C532" s="7" t="s">
        <v>1915</v>
      </c>
      <c r="D532" s="7" t="s">
        <v>1889</v>
      </c>
      <c r="E532" s="7" t="s">
        <v>1916</v>
      </c>
      <c r="G532">
        <v>530</v>
      </c>
      <c r="H532" t="str">
        <f t="shared" si="11"/>
        <v>埼玉県加須市</v>
      </c>
      <c r="I532" t="s">
        <v>1914</v>
      </c>
    </row>
    <row r="533" spans="1:9">
      <c r="A533" s="7" t="s">
        <v>1917</v>
      </c>
      <c r="B533" s="7" t="s">
        <v>1888</v>
      </c>
      <c r="C533" s="7" t="s">
        <v>1918</v>
      </c>
      <c r="D533" s="7" t="s">
        <v>1889</v>
      </c>
      <c r="E533" s="7" t="s">
        <v>1919</v>
      </c>
      <c r="G533">
        <v>531</v>
      </c>
      <c r="H533" t="str">
        <f t="shared" si="11"/>
        <v>埼玉県本庄市</v>
      </c>
      <c r="I533" t="s">
        <v>1917</v>
      </c>
    </row>
    <row r="534" spans="1:9">
      <c r="A534" s="7" t="s">
        <v>1920</v>
      </c>
      <c r="B534" s="7" t="s">
        <v>1888</v>
      </c>
      <c r="C534" s="7" t="s">
        <v>1921</v>
      </c>
      <c r="D534" s="7" t="s">
        <v>1889</v>
      </c>
      <c r="E534" s="7" t="s">
        <v>1922</v>
      </c>
      <c r="G534">
        <v>532</v>
      </c>
      <c r="H534" t="str">
        <f t="shared" si="11"/>
        <v>埼玉県東松山市</v>
      </c>
      <c r="I534" t="s">
        <v>1920</v>
      </c>
    </row>
    <row r="535" spans="1:9">
      <c r="A535" s="7" t="s">
        <v>1923</v>
      </c>
      <c r="B535" s="7" t="s">
        <v>1888</v>
      </c>
      <c r="C535" s="7" t="s">
        <v>1924</v>
      </c>
      <c r="D535" s="7" t="s">
        <v>1889</v>
      </c>
      <c r="E535" s="7" t="s">
        <v>1925</v>
      </c>
      <c r="G535">
        <v>533</v>
      </c>
      <c r="H535" t="str">
        <f t="shared" si="11"/>
        <v>埼玉県春日部市</v>
      </c>
      <c r="I535" t="s">
        <v>1923</v>
      </c>
    </row>
    <row r="536" spans="1:9">
      <c r="A536" s="7" t="s">
        <v>1926</v>
      </c>
      <c r="B536" s="7" t="s">
        <v>1888</v>
      </c>
      <c r="C536" s="7" t="s">
        <v>1927</v>
      </c>
      <c r="D536" s="7" t="s">
        <v>1889</v>
      </c>
      <c r="E536" s="7" t="s">
        <v>1928</v>
      </c>
      <c r="G536">
        <v>534</v>
      </c>
      <c r="H536" t="str">
        <f t="shared" si="11"/>
        <v>埼玉県狭山市</v>
      </c>
      <c r="I536" t="s">
        <v>1926</v>
      </c>
    </row>
    <row r="537" spans="1:9">
      <c r="A537" s="7" t="s">
        <v>1929</v>
      </c>
      <c r="B537" s="7" t="s">
        <v>1888</v>
      </c>
      <c r="C537" s="7" t="s">
        <v>1930</v>
      </c>
      <c r="D537" s="7" t="s">
        <v>1889</v>
      </c>
      <c r="E537" s="7" t="s">
        <v>1931</v>
      </c>
      <c r="G537">
        <v>535</v>
      </c>
      <c r="H537" t="str">
        <f t="shared" si="11"/>
        <v>埼玉県羽生市</v>
      </c>
      <c r="I537" t="s">
        <v>1929</v>
      </c>
    </row>
    <row r="538" spans="1:9">
      <c r="A538" s="7" t="s">
        <v>1932</v>
      </c>
      <c r="B538" s="7" t="s">
        <v>1888</v>
      </c>
      <c r="C538" s="7" t="s">
        <v>1933</v>
      </c>
      <c r="D538" s="7" t="s">
        <v>1889</v>
      </c>
      <c r="E538" s="7" t="s">
        <v>1934</v>
      </c>
      <c r="G538">
        <v>536</v>
      </c>
      <c r="H538" t="str">
        <f t="shared" si="11"/>
        <v>埼玉県鴻巣市</v>
      </c>
      <c r="I538" t="s">
        <v>1932</v>
      </c>
    </row>
    <row r="539" spans="1:9">
      <c r="A539" s="7" t="s">
        <v>1935</v>
      </c>
      <c r="B539" s="7" t="s">
        <v>1888</v>
      </c>
      <c r="C539" s="7" t="s">
        <v>1936</v>
      </c>
      <c r="D539" s="7" t="s">
        <v>1889</v>
      </c>
      <c r="E539" s="7" t="s">
        <v>1937</v>
      </c>
      <c r="G539">
        <v>537</v>
      </c>
      <c r="H539" t="str">
        <f t="shared" si="11"/>
        <v>埼玉県深谷市</v>
      </c>
      <c r="I539" t="s">
        <v>1935</v>
      </c>
    </row>
    <row r="540" spans="1:9">
      <c r="A540" s="7" t="s">
        <v>1938</v>
      </c>
      <c r="B540" s="7" t="s">
        <v>1888</v>
      </c>
      <c r="C540" s="7" t="s">
        <v>1939</v>
      </c>
      <c r="D540" s="7" t="s">
        <v>1889</v>
      </c>
      <c r="E540" s="7" t="s">
        <v>1940</v>
      </c>
      <c r="G540">
        <v>538</v>
      </c>
      <c r="H540" t="str">
        <f t="shared" si="11"/>
        <v>埼玉県上尾市</v>
      </c>
      <c r="I540" t="s">
        <v>1938</v>
      </c>
    </row>
    <row r="541" spans="1:9">
      <c r="A541" s="7" t="s">
        <v>1941</v>
      </c>
      <c r="B541" s="7" t="s">
        <v>1888</v>
      </c>
      <c r="C541" s="7" t="s">
        <v>1942</v>
      </c>
      <c r="D541" s="7" t="s">
        <v>1889</v>
      </c>
      <c r="E541" s="7" t="s">
        <v>1943</v>
      </c>
      <c r="G541">
        <v>539</v>
      </c>
      <c r="H541" t="str">
        <f t="shared" si="11"/>
        <v>埼玉県草加市</v>
      </c>
      <c r="I541" t="s">
        <v>1941</v>
      </c>
    </row>
    <row r="542" spans="1:9">
      <c r="A542" s="7" t="s">
        <v>1944</v>
      </c>
      <c r="B542" s="7" t="s">
        <v>1888</v>
      </c>
      <c r="C542" s="7" t="s">
        <v>1945</v>
      </c>
      <c r="D542" s="7" t="s">
        <v>1889</v>
      </c>
      <c r="E542" s="7" t="s">
        <v>1946</v>
      </c>
      <c r="G542">
        <v>540</v>
      </c>
      <c r="H542" t="str">
        <f t="shared" si="11"/>
        <v>埼玉県越谷市</v>
      </c>
      <c r="I542" t="s">
        <v>1944</v>
      </c>
    </row>
    <row r="543" spans="1:9">
      <c r="A543" s="7" t="s">
        <v>1947</v>
      </c>
      <c r="B543" s="7" t="s">
        <v>1888</v>
      </c>
      <c r="C543" s="7" t="s">
        <v>1948</v>
      </c>
      <c r="D543" s="7" t="s">
        <v>1889</v>
      </c>
      <c r="E543" s="7" t="s">
        <v>1949</v>
      </c>
      <c r="G543">
        <v>541</v>
      </c>
      <c r="H543" t="str">
        <f t="shared" si="11"/>
        <v>埼玉県蕨市</v>
      </c>
      <c r="I543" t="s">
        <v>1947</v>
      </c>
    </row>
    <row r="544" spans="1:9">
      <c r="A544" s="7" t="s">
        <v>1950</v>
      </c>
      <c r="B544" s="7" t="s">
        <v>1888</v>
      </c>
      <c r="C544" s="7" t="s">
        <v>1951</v>
      </c>
      <c r="D544" s="7" t="s">
        <v>1889</v>
      </c>
      <c r="E544" s="7" t="s">
        <v>1952</v>
      </c>
      <c r="G544">
        <v>542</v>
      </c>
      <c r="H544" t="str">
        <f t="shared" si="11"/>
        <v>埼玉県戸田市</v>
      </c>
      <c r="I544" t="s">
        <v>1950</v>
      </c>
    </row>
    <row r="545" spans="1:9">
      <c r="A545" s="7" t="s">
        <v>1953</v>
      </c>
      <c r="B545" s="7" t="s">
        <v>1888</v>
      </c>
      <c r="C545" s="7" t="s">
        <v>1954</v>
      </c>
      <c r="D545" s="7" t="s">
        <v>1889</v>
      </c>
      <c r="E545" s="7" t="s">
        <v>1955</v>
      </c>
      <c r="G545">
        <v>543</v>
      </c>
      <c r="H545" t="str">
        <f t="shared" si="11"/>
        <v>埼玉県入間市</v>
      </c>
      <c r="I545" t="s">
        <v>1953</v>
      </c>
    </row>
    <row r="546" spans="1:9">
      <c r="A546" s="7" t="s">
        <v>1956</v>
      </c>
      <c r="B546" s="7" t="s">
        <v>1888</v>
      </c>
      <c r="C546" s="7" t="s">
        <v>1957</v>
      </c>
      <c r="D546" s="7" t="s">
        <v>1889</v>
      </c>
      <c r="E546" s="7" t="s">
        <v>1958</v>
      </c>
      <c r="G546">
        <v>544</v>
      </c>
      <c r="H546" t="str">
        <f t="shared" si="11"/>
        <v>埼玉県朝霞市</v>
      </c>
      <c r="I546" t="s">
        <v>1956</v>
      </c>
    </row>
    <row r="547" spans="1:9">
      <c r="A547" s="7" t="s">
        <v>1959</v>
      </c>
      <c r="B547" s="7" t="s">
        <v>1888</v>
      </c>
      <c r="C547" s="7" t="s">
        <v>1960</v>
      </c>
      <c r="D547" s="7" t="s">
        <v>1889</v>
      </c>
      <c r="E547" s="7" t="s">
        <v>1961</v>
      </c>
      <c r="G547">
        <v>545</v>
      </c>
      <c r="H547" t="str">
        <f t="shared" si="11"/>
        <v>埼玉県志木市</v>
      </c>
      <c r="I547" t="s">
        <v>1959</v>
      </c>
    </row>
    <row r="548" spans="1:9">
      <c r="A548" s="7" t="s">
        <v>1962</v>
      </c>
      <c r="B548" s="7" t="s">
        <v>1888</v>
      </c>
      <c r="C548" s="7" t="s">
        <v>1963</v>
      </c>
      <c r="D548" s="7" t="s">
        <v>1889</v>
      </c>
      <c r="E548" s="7" t="s">
        <v>1964</v>
      </c>
      <c r="G548">
        <v>546</v>
      </c>
      <c r="H548" t="str">
        <f t="shared" si="11"/>
        <v>埼玉県和光市</v>
      </c>
      <c r="I548" t="s">
        <v>1962</v>
      </c>
    </row>
    <row r="549" spans="1:9">
      <c r="A549" s="7" t="s">
        <v>1965</v>
      </c>
      <c r="B549" s="7" t="s">
        <v>1888</v>
      </c>
      <c r="C549" s="7" t="s">
        <v>1966</v>
      </c>
      <c r="D549" s="7" t="s">
        <v>1889</v>
      </c>
      <c r="E549" s="7" t="s">
        <v>1967</v>
      </c>
      <c r="G549">
        <v>547</v>
      </c>
      <c r="H549" t="str">
        <f t="shared" si="11"/>
        <v>埼玉県新座市</v>
      </c>
      <c r="I549" t="s">
        <v>1965</v>
      </c>
    </row>
    <row r="550" spans="1:9">
      <c r="A550" s="7" t="s">
        <v>1968</v>
      </c>
      <c r="B550" s="7" t="s">
        <v>1888</v>
      </c>
      <c r="C550" s="7" t="s">
        <v>1969</v>
      </c>
      <c r="D550" s="7" t="s">
        <v>1889</v>
      </c>
      <c r="E550" s="7" t="s">
        <v>1970</v>
      </c>
      <c r="G550">
        <v>548</v>
      </c>
      <c r="H550" t="str">
        <f t="shared" si="11"/>
        <v>埼玉県桶川市</v>
      </c>
      <c r="I550" t="s">
        <v>1968</v>
      </c>
    </row>
    <row r="551" spans="1:9">
      <c r="A551" s="7" t="s">
        <v>1971</v>
      </c>
      <c r="B551" s="7" t="s">
        <v>1888</v>
      </c>
      <c r="C551" s="7" t="s">
        <v>1972</v>
      </c>
      <c r="D551" s="7" t="s">
        <v>1889</v>
      </c>
      <c r="E551" s="7" t="s">
        <v>1973</v>
      </c>
      <c r="G551">
        <v>549</v>
      </c>
      <c r="H551" t="str">
        <f t="shared" si="11"/>
        <v>埼玉県久喜市</v>
      </c>
      <c r="I551" t="s">
        <v>1971</v>
      </c>
    </row>
    <row r="552" spans="1:9">
      <c r="A552" s="7" t="s">
        <v>1974</v>
      </c>
      <c r="B552" s="7" t="s">
        <v>1888</v>
      </c>
      <c r="C552" s="7" t="s">
        <v>1975</v>
      </c>
      <c r="D552" s="7" t="s">
        <v>1889</v>
      </c>
      <c r="E552" s="7" t="s">
        <v>1976</v>
      </c>
      <c r="G552">
        <v>550</v>
      </c>
      <c r="H552" t="str">
        <f t="shared" si="11"/>
        <v>埼玉県北本市</v>
      </c>
      <c r="I552" t="s">
        <v>1974</v>
      </c>
    </row>
    <row r="553" spans="1:9">
      <c r="A553" s="7" t="s">
        <v>1977</v>
      </c>
      <c r="B553" s="7" t="s">
        <v>1888</v>
      </c>
      <c r="C553" s="7" t="s">
        <v>1978</v>
      </c>
      <c r="D553" s="7" t="s">
        <v>1889</v>
      </c>
      <c r="E553" s="7" t="s">
        <v>1979</v>
      </c>
      <c r="G553">
        <v>551</v>
      </c>
      <c r="H553" t="str">
        <f t="shared" si="11"/>
        <v>埼玉県八潮市</v>
      </c>
      <c r="I553" t="s">
        <v>1977</v>
      </c>
    </row>
    <row r="554" spans="1:9">
      <c r="A554" s="7" t="s">
        <v>1980</v>
      </c>
      <c r="B554" s="7" t="s">
        <v>1888</v>
      </c>
      <c r="C554" s="7" t="s">
        <v>1981</v>
      </c>
      <c r="D554" s="7" t="s">
        <v>1889</v>
      </c>
      <c r="E554" s="7" t="s">
        <v>1982</v>
      </c>
      <c r="G554">
        <v>552</v>
      </c>
      <c r="H554" t="str">
        <f t="shared" si="11"/>
        <v>埼玉県富士見市</v>
      </c>
      <c r="I554" t="s">
        <v>1980</v>
      </c>
    </row>
    <row r="555" spans="1:9">
      <c r="A555" s="7" t="s">
        <v>1983</v>
      </c>
      <c r="B555" s="7" t="s">
        <v>1888</v>
      </c>
      <c r="C555" s="7" t="s">
        <v>1984</v>
      </c>
      <c r="D555" s="7" t="s">
        <v>1889</v>
      </c>
      <c r="E555" s="7" t="s">
        <v>1985</v>
      </c>
      <c r="G555">
        <v>553</v>
      </c>
      <c r="H555" t="str">
        <f t="shared" si="11"/>
        <v>埼玉県三郷市</v>
      </c>
      <c r="I555" t="s">
        <v>1983</v>
      </c>
    </row>
    <row r="556" spans="1:9">
      <c r="A556" s="7" t="s">
        <v>1986</v>
      </c>
      <c r="B556" s="7" t="s">
        <v>1888</v>
      </c>
      <c r="C556" s="7" t="s">
        <v>1987</v>
      </c>
      <c r="D556" s="7" t="s">
        <v>1889</v>
      </c>
      <c r="E556" s="7" t="s">
        <v>1988</v>
      </c>
      <c r="G556">
        <v>554</v>
      </c>
      <c r="H556" t="str">
        <f t="shared" si="11"/>
        <v>埼玉県蓮田市</v>
      </c>
      <c r="I556" t="s">
        <v>1986</v>
      </c>
    </row>
    <row r="557" spans="1:9">
      <c r="A557" s="7" t="s">
        <v>1989</v>
      </c>
      <c r="B557" s="7" t="s">
        <v>1888</v>
      </c>
      <c r="C557" s="7" t="s">
        <v>1990</v>
      </c>
      <c r="D557" s="7" t="s">
        <v>1889</v>
      </c>
      <c r="E557" s="7" t="s">
        <v>1991</v>
      </c>
      <c r="G557">
        <v>555</v>
      </c>
      <c r="H557" t="str">
        <f t="shared" si="11"/>
        <v>埼玉県坂戸市</v>
      </c>
      <c r="I557" t="s">
        <v>1989</v>
      </c>
    </row>
    <row r="558" spans="1:9">
      <c r="A558" s="7" t="s">
        <v>1992</v>
      </c>
      <c r="B558" s="7" t="s">
        <v>1888</v>
      </c>
      <c r="C558" s="7" t="s">
        <v>1993</v>
      </c>
      <c r="D558" s="7" t="s">
        <v>1889</v>
      </c>
      <c r="E558" s="7" t="s">
        <v>1994</v>
      </c>
      <c r="G558">
        <v>556</v>
      </c>
      <c r="H558" t="str">
        <f t="shared" si="11"/>
        <v>埼玉県幸手市</v>
      </c>
      <c r="I558" t="s">
        <v>1992</v>
      </c>
    </row>
    <row r="559" spans="1:9">
      <c r="A559" s="7" t="s">
        <v>1995</v>
      </c>
      <c r="B559" s="7" t="s">
        <v>1888</v>
      </c>
      <c r="C559" s="7" t="s">
        <v>1996</v>
      </c>
      <c r="D559" s="7" t="s">
        <v>1889</v>
      </c>
      <c r="E559" s="7" t="s">
        <v>1997</v>
      </c>
      <c r="G559">
        <v>557</v>
      </c>
      <c r="H559" t="str">
        <f t="shared" si="11"/>
        <v>埼玉県鶴ヶ島市</v>
      </c>
      <c r="I559" t="s">
        <v>1995</v>
      </c>
    </row>
    <row r="560" spans="1:9">
      <c r="A560" s="7" t="s">
        <v>1998</v>
      </c>
      <c r="B560" s="7" t="s">
        <v>1888</v>
      </c>
      <c r="C560" s="7" t="s">
        <v>1999</v>
      </c>
      <c r="D560" s="7" t="s">
        <v>1889</v>
      </c>
      <c r="E560" s="7" t="s">
        <v>2000</v>
      </c>
      <c r="G560">
        <v>558</v>
      </c>
      <c r="H560" t="str">
        <f t="shared" si="11"/>
        <v>埼玉県日高市</v>
      </c>
      <c r="I560" t="s">
        <v>1998</v>
      </c>
    </row>
    <row r="561" spans="1:9">
      <c r="A561" s="7" t="s">
        <v>2001</v>
      </c>
      <c r="B561" s="7" t="s">
        <v>1888</v>
      </c>
      <c r="C561" s="7" t="s">
        <v>2002</v>
      </c>
      <c r="D561" s="7" t="s">
        <v>1889</v>
      </c>
      <c r="E561" s="7" t="s">
        <v>2003</v>
      </c>
      <c r="G561">
        <v>559</v>
      </c>
      <c r="H561" t="str">
        <f t="shared" si="11"/>
        <v>埼玉県吉川市</v>
      </c>
      <c r="I561" t="s">
        <v>2001</v>
      </c>
    </row>
    <row r="562" spans="1:9">
      <c r="A562" s="7" t="s">
        <v>2004</v>
      </c>
      <c r="B562" s="7" t="s">
        <v>1888</v>
      </c>
      <c r="C562" s="7" t="s">
        <v>2005</v>
      </c>
      <c r="D562" s="7" t="s">
        <v>1889</v>
      </c>
      <c r="E562" s="7" t="s">
        <v>2006</v>
      </c>
      <c r="G562">
        <v>560</v>
      </c>
      <c r="H562" t="str">
        <f t="shared" si="11"/>
        <v>埼玉県ふじみ野市</v>
      </c>
      <c r="I562" t="s">
        <v>2004</v>
      </c>
    </row>
    <row r="563" spans="1:9">
      <c r="A563" s="7" t="s">
        <v>2007</v>
      </c>
      <c r="B563" s="7" t="s">
        <v>1888</v>
      </c>
      <c r="C563" s="7" t="s">
        <v>2008</v>
      </c>
      <c r="D563" s="7" t="s">
        <v>1889</v>
      </c>
      <c r="E563" s="7" t="s">
        <v>2009</v>
      </c>
      <c r="G563">
        <v>561</v>
      </c>
      <c r="H563" t="str">
        <f t="shared" si="11"/>
        <v>埼玉県白岡市</v>
      </c>
      <c r="I563" t="s">
        <v>2007</v>
      </c>
    </row>
    <row r="564" spans="1:9">
      <c r="A564" s="7" t="s">
        <v>2010</v>
      </c>
      <c r="B564" s="7" t="s">
        <v>1888</v>
      </c>
      <c r="C564" s="7" t="s">
        <v>2011</v>
      </c>
      <c r="D564" s="7" t="s">
        <v>1889</v>
      </c>
      <c r="E564" s="7" t="s">
        <v>2012</v>
      </c>
      <c r="G564">
        <v>562</v>
      </c>
      <c r="H564" t="str">
        <f t="shared" si="11"/>
        <v>埼玉県伊奈町</v>
      </c>
      <c r="I564" t="s">
        <v>2010</v>
      </c>
    </row>
    <row r="565" spans="1:9">
      <c r="A565" s="7" t="s">
        <v>2013</v>
      </c>
      <c r="B565" s="7" t="s">
        <v>1888</v>
      </c>
      <c r="C565" s="7" t="s">
        <v>2014</v>
      </c>
      <c r="D565" s="7" t="s">
        <v>1889</v>
      </c>
      <c r="E565" s="7" t="s">
        <v>2015</v>
      </c>
      <c r="G565">
        <v>563</v>
      </c>
      <c r="H565" t="str">
        <f t="shared" si="11"/>
        <v>埼玉県三芳町</v>
      </c>
      <c r="I565" t="s">
        <v>2013</v>
      </c>
    </row>
    <row r="566" spans="1:9">
      <c r="A566" s="7" t="s">
        <v>2016</v>
      </c>
      <c r="B566" s="7" t="s">
        <v>1888</v>
      </c>
      <c r="C566" s="7" t="s">
        <v>2017</v>
      </c>
      <c r="D566" s="7" t="s">
        <v>1889</v>
      </c>
      <c r="E566" s="7" t="s">
        <v>2018</v>
      </c>
      <c r="G566">
        <v>564</v>
      </c>
      <c r="H566" t="str">
        <f t="shared" si="11"/>
        <v>埼玉県毛呂山町</v>
      </c>
      <c r="I566" t="s">
        <v>2016</v>
      </c>
    </row>
    <row r="567" spans="1:9">
      <c r="A567" s="7" t="s">
        <v>2019</v>
      </c>
      <c r="B567" s="7" t="s">
        <v>1888</v>
      </c>
      <c r="C567" s="7" t="s">
        <v>2020</v>
      </c>
      <c r="D567" s="7" t="s">
        <v>1889</v>
      </c>
      <c r="E567" s="7" t="s">
        <v>2021</v>
      </c>
      <c r="G567">
        <v>565</v>
      </c>
      <c r="H567" t="str">
        <f t="shared" si="11"/>
        <v>埼玉県越生町</v>
      </c>
      <c r="I567" t="s">
        <v>2019</v>
      </c>
    </row>
    <row r="568" spans="1:9">
      <c r="A568" s="7" t="s">
        <v>2022</v>
      </c>
      <c r="B568" s="7" t="s">
        <v>1888</v>
      </c>
      <c r="C568" s="7" t="s">
        <v>2023</v>
      </c>
      <c r="D568" s="7" t="s">
        <v>1889</v>
      </c>
      <c r="E568" s="7" t="s">
        <v>2024</v>
      </c>
      <c r="G568">
        <v>566</v>
      </c>
      <c r="H568" t="str">
        <f t="shared" si="11"/>
        <v>埼玉県滑川町</v>
      </c>
      <c r="I568" t="s">
        <v>2022</v>
      </c>
    </row>
    <row r="569" spans="1:9">
      <c r="A569" s="7" t="s">
        <v>2025</v>
      </c>
      <c r="B569" s="7" t="s">
        <v>1888</v>
      </c>
      <c r="C569" s="7" t="s">
        <v>2026</v>
      </c>
      <c r="D569" s="7" t="s">
        <v>1889</v>
      </c>
      <c r="E569" s="7" t="s">
        <v>2027</v>
      </c>
      <c r="G569">
        <v>567</v>
      </c>
      <c r="H569" t="str">
        <f t="shared" si="11"/>
        <v>埼玉県嵐山町</v>
      </c>
      <c r="I569" t="s">
        <v>2025</v>
      </c>
    </row>
    <row r="570" spans="1:9">
      <c r="A570" s="7" t="s">
        <v>2028</v>
      </c>
      <c r="B570" s="7" t="s">
        <v>1888</v>
      </c>
      <c r="C570" s="7" t="s">
        <v>2029</v>
      </c>
      <c r="D570" s="7" t="s">
        <v>1889</v>
      </c>
      <c r="E570" s="7" t="s">
        <v>2030</v>
      </c>
      <c r="G570">
        <v>568</v>
      </c>
      <c r="H570" t="str">
        <f t="shared" si="11"/>
        <v>埼玉県小川町</v>
      </c>
      <c r="I570" t="s">
        <v>2028</v>
      </c>
    </row>
    <row r="571" spans="1:9">
      <c r="A571" s="7" t="s">
        <v>2031</v>
      </c>
      <c r="B571" s="7" t="s">
        <v>1888</v>
      </c>
      <c r="C571" s="7" t="s">
        <v>2032</v>
      </c>
      <c r="D571" s="7" t="s">
        <v>1889</v>
      </c>
      <c r="E571" s="7" t="s">
        <v>2033</v>
      </c>
      <c r="G571">
        <v>569</v>
      </c>
      <c r="H571" t="str">
        <f t="shared" si="11"/>
        <v>埼玉県川島町</v>
      </c>
      <c r="I571" t="s">
        <v>2031</v>
      </c>
    </row>
    <row r="572" spans="1:9">
      <c r="A572" s="7" t="s">
        <v>2034</v>
      </c>
      <c r="B572" s="7" t="s">
        <v>1888</v>
      </c>
      <c r="C572" s="7" t="s">
        <v>2035</v>
      </c>
      <c r="D572" s="7" t="s">
        <v>1889</v>
      </c>
      <c r="E572" s="7" t="s">
        <v>2036</v>
      </c>
      <c r="G572">
        <v>570</v>
      </c>
      <c r="H572" t="str">
        <f t="shared" si="11"/>
        <v>埼玉県吉見町</v>
      </c>
      <c r="I572" t="s">
        <v>2034</v>
      </c>
    </row>
    <row r="573" spans="1:9">
      <c r="A573" s="7" t="s">
        <v>2037</v>
      </c>
      <c r="B573" s="7" t="s">
        <v>1888</v>
      </c>
      <c r="C573" s="7" t="s">
        <v>2038</v>
      </c>
      <c r="D573" s="7" t="s">
        <v>1889</v>
      </c>
      <c r="E573" s="7" t="s">
        <v>2039</v>
      </c>
      <c r="G573">
        <v>571</v>
      </c>
      <c r="H573" t="str">
        <f t="shared" si="11"/>
        <v>埼玉県鳩山町</v>
      </c>
      <c r="I573" t="s">
        <v>2037</v>
      </c>
    </row>
    <row r="574" spans="1:9">
      <c r="A574" s="7" t="s">
        <v>2040</v>
      </c>
      <c r="B574" s="7" t="s">
        <v>1888</v>
      </c>
      <c r="C574" s="7" t="s">
        <v>2041</v>
      </c>
      <c r="D574" s="7" t="s">
        <v>1889</v>
      </c>
      <c r="E574" s="7" t="s">
        <v>2042</v>
      </c>
      <c r="G574">
        <v>572</v>
      </c>
      <c r="H574" t="str">
        <f t="shared" si="11"/>
        <v>埼玉県ときがわ町</v>
      </c>
      <c r="I574" t="s">
        <v>2040</v>
      </c>
    </row>
    <row r="575" spans="1:9">
      <c r="A575" s="7" t="s">
        <v>2043</v>
      </c>
      <c r="B575" s="7" t="s">
        <v>1888</v>
      </c>
      <c r="C575" s="7" t="s">
        <v>2044</v>
      </c>
      <c r="D575" s="7" t="s">
        <v>1889</v>
      </c>
      <c r="E575" s="7" t="s">
        <v>2045</v>
      </c>
      <c r="G575">
        <v>573</v>
      </c>
      <c r="H575" t="str">
        <f t="shared" si="11"/>
        <v>埼玉県横瀬町</v>
      </c>
      <c r="I575" t="s">
        <v>2043</v>
      </c>
    </row>
    <row r="576" spans="1:9">
      <c r="A576" s="7" t="s">
        <v>2046</v>
      </c>
      <c r="B576" s="7" t="s">
        <v>1888</v>
      </c>
      <c r="C576" s="7" t="s">
        <v>2047</v>
      </c>
      <c r="D576" s="7" t="s">
        <v>1889</v>
      </c>
      <c r="E576" s="7" t="s">
        <v>2048</v>
      </c>
      <c r="G576">
        <v>574</v>
      </c>
      <c r="H576" t="str">
        <f t="shared" si="11"/>
        <v>埼玉県皆野町</v>
      </c>
      <c r="I576" t="s">
        <v>2046</v>
      </c>
    </row>
    <row r="577" spans="1:9">
      <c r="A577" s="7" t="s">
        <v>2049</v>
      </c>
      <c r="B577" s="7" t="s">
        <v>1888</v>
      </c>
      <c r="C577" s="7" t="s">
        <v>2050</v>
      </c>
      <c r="D577" s="7" t="s">
        <v>1889</v>
      </c>
      <c r="E577" s="7" t="s">
        <v>2051</v>
      </c>
      <c r="G577">
        <v>575</v>
      </c>
      <c r="H577" t="str">
        <f t="shared" si="11"/>
        <v>埼玉県長瀞町</v>
      </c>
      <c r="I577" t="s">
        <v>2049</v>
      </c>
    </row>
    <row r="578" spans="1:9">
      <c r="A578" s="7" t="s">
        <v>2052</v>
      </c>
      <c r="B578" s="7" t="s">
        <v>1888</v>
      </c>
      <c r="C578" s="7" t="s">
        <v>2053</v>
      </c>
      <c r="D578" s="7" t="s">
        <v>1889</v>
      </c>
      <c r="E578" s="7" t="s">
        <v>2054</v>
      </c>
      <c r="G578">
        <v>576</v>
      </c>
      <c r="H578" t="str">
        <f t="shared" si="11"/>
        <v>埼玉県小鹿野町</v>
      </c>
      <c r="I578" t="s">
        <v>2052</v>
      </c>
    </row>
    <row r="579" spans="1:9">
      <c r="A579" s="7" t="s">
        <v>2055</v>
      </c>
      <c r="B579" s="7" t="s">
        <v>1888</v>
      </c>
      <c r="C579" s="7" t="s">
        <v>2056</v>
      </c>
      <c r="D579" s="7" t="s">
        <v>1889</v>
      </c>
      <c r="E579" s="7" t="s">
        <v>2057</v>
      </c>
      <c r="G579">
        <v>577</v>
      </c>
      <c r="H579" t="str">
        <f t="shared" si="11"/>
        <v>埼玉県東秩父村</v>
      </c>
      <c r="I579" t="s">
        <v>2055</v>
      </c>
    </row>
    <row r="580" spans="1:9">
      <c r="A580" s="7" t="s">
        <v>2058</v>
      </c>
      <c r="B580" s="7" t="s">
        <v>1888</v>
      </c>
      <c r="C580" s="7" t="s">
        <v>1198</v>
      </c>
      <c r="D580" s="7" t="s">
        <v>1889</v>
      </c>
      <c r="E580" s="7" t="s">
        <v>1199</v>
      </c>
      <c r="G580">
        <v>578</v>
      </c>
      <c r="H580" t="str">
        <f t="shared" ref="H580:H643" si="12">B580&amp;C580</f>
        <v>埼玉県美里町</v>
      </c>
      <c r="I580" t="s">
        <v>2058</v>
      </c>
    </row>
    <row r="581" spans="1:9">
      <c r="A581" s="7" t="s">
        <v>2059</v>
      </c>
      <c r="B581" s="7" t="s">
        <v>1888</v>
      </c>
      <c r="C581" s="7" t="s">
        <v>2060</v>
      </c>
      <c r="D581" s="7" t="s">
        <v>1889</v>
      </c>
      <c r="E581" s="7" t="s">
        <v>2061</v>
      </c>
      <c r="G581">
        <v>579</v>
      </c>
      <c r="H581" t="str">
        <f t="shared" si="12"/>
        <v>埼玉県神川町</v>
      </c>
      <c r="I581" t="s">
        <v>2059</v>
      </c>
    </row>
    <row r="582" spans="1:9">
      <c r="A582" s="7" t="s">
        <v>2062</v>
      </c>
      <c r="B582" s="7" t="s">
        <v>1888</v>
      </c>
      <c r="C582" s="7" t="s">
        <v>2063</v>
      </c>
      <c r="D582" s="7" t="s">
        <v>1889</v>
      </c>
      <c r="E582" s="7" t="s">
        <v>2064</v>
      </c>
      <c r="G582">
        <v>580</v>
      </c>
      <c r="H582" t="str">
        <f t="shared" si="12"/>
        <v>埼玉県上里町</v>
      </c>
      <c r="I582" t="s">
        <v>2062</v>
      </c>
    </row>
    <row r="583" spans="1:9">
      <c r="A583" s="7" t="s">
        <v>2065</v>
      </c>
      <c r="B583" s="7" t="s">
        <v>1888</v>
      </c>
      <c r="C583" s="7" t="s">
        <v>2066</v>
      </c>
      <c r="D583" s="7" t="s">
        <v>1889</v>
      </c>
      <c r="E583" s="7" t="s">
        <v>2067</v>
      </c>
      <c r="G583">
        <v>581</v>
      </c>
      <c r="H583" t="str">
        <f t="shared" si="12"/>
        <v>埼玉県寄居町</v>
      </c>
      <c r="I583" t="s">
        <v>2065</v>
      </c>
    </row>
    <row r="584" spans="1:9">
      <c r="A584" s="7" t="s">
        <v>2068</v>
      </c>
      <c r="B584" s="7" t="s">
        <v>1888</v>
      </c>
      <c r="C584" s="7" t="s">
        <v>2069</v>
      </c>
      <c r="D584" s="7" t="s">
        <v>1889</v>
      </c>
      <c r="E584" s="7" t="s">
        <v>2070</v>
      </c>
      <c r="G584">
        <v>582</v>
      </c>
      <c r="H584" t="str">
        <f t="shared" si="12"/>
        <v>埼玉県宮代町</v>
      </c>
      <c r="I584" t="s">
        <v>2068</v>
      </c>
    </row>
    <row r="585" spans="1:9">
      <c r="A585" s="7" t="s">
        <v>2071</v>
      </c>
      <c r="B585" s="7" t="s">
        <v>1888</v>
      </c>
      <c r="C585" s="7" t="s">
        <v>2072</v>
      </c>
      <c r="D585" s="7" t="s">
        <v>1889</v>
      </c>
      <c r="E585" s="7" t="s">
        <v>2073</v>
      </c>
      <c r="G585">
        <v>583</v>
      </c>
      <c r="H585" t="str">
        <f t="shared" si="12"/>
        <v>埼玉県杉戸町</v>
      </c>
      <c r="I585" t="s">
        <v>2071</v>
      </c>
    </row>
    <row r="586" spans="1:9">
      <c r="A586" s="7" t="s">
        <v>2074</v>
      </c>
      <c r="B586" s="7" t="s">
        <v>1888</v>
      </c>
      <c r="C586" s="7" t="s">
        <v>2075</v>
      </c>
      <c r="D586" s="7" t="s">
        <v>1889</v>
      </c>
      <c r="E586" s="7" t="s">
        <v>2076</v>
      </c>
      <c r="G586">
        <v>584</v>
      </c>
      <c r="H586" t="str">
        <f t="shared" si="12"/>
        <v>埼玉県松伏町</v>
      </c>
      <c r="I586" t="s">
        <v>2074</v>
      </c>
    </row>
    <row r="587" spans="1:9">
      <c r="A587" s="3" t="s">
        <v>2077</v>
      </c>
      <c r="B587" s="3" t="s">
        <v>2078</v>
      </c>
      <c r="C587" s="4"/>
      <c r="D587" s="5" t="s">
        <v>2079</v>
      </c>
      <c r="E587" s="4"/>
      <c r="G587">
        <v>585</v>
      </c>
      <c r="H587" t="str">
        <f t="shared" si="12"/>
        <v>千葉県</v>
      </c>
      <c r="I587" t="s">
        <v>2077</v>
      </c>
    </row>
    <row r="588" spans="1:9">
      <c r="A588" s="7" t="s">
        <v>2080</v>
      </c>
      <c r="B588" s="7" t="s">
        <v>2078</v>
      </c>
      <c r="C588" s="7" t="s">
        <v>2081</v>
      </c>
      <c r="D588" s="7" t="s">
        <v>2079</v>
      </c>
      <c r="E588" s="7" t="s">
        <v>2082</v>
      </c>
      <c r="G588">
        <v>586</v>
      </c>
      <c r="H588" t="str">
        <f t="shared" si="12"/>
        <v>千葉県千葉市</v>
      </c>
      <c r="I588" t="s">
        <v>2080</v>
      </c>
    </row>
    <row r="589" spans="1:9">
      <c r="A589" s="7" t="s">
        <v>2083</v>
      </c>
      <c r="B589" s="7" t="s">
        <v>2078</v>
      </c>
      <c r="C589" s="7" t="s">
        <v>2084</v>
      </c>
      <c r="D589" s="7" t="s">
        <v>2079</v>
      </c>
      <c r="E589" s="7" t="s">
        <v>2085</v>
      </c>
      <c r="G589">
        <v>587</v>
      </c>
      <c r="H589" t="str">
        <f t="shared" si="12"/>
        <v>千葉県銚子市</v>
      </c>
      <c r="I589" t="s">
        <v>2083</v>
      </c>
    </row>
    <row r="590" spans="1:9">
      <c r="A590" s="7" t="s">
        <v>2086</v>
      </c>
      <c r="B590" s="7" t="s">
        <v>2078</v>
      </c>
      <c r="C590" s="7" t="s">
        <v>2087</v>
      </c>
      <c r="D590" s="7" t="s">
        <v>2079</v>
      </c>
      <c r="E590" s="7" t="s">
        <v>2088</v>
      </c>
      <c r="G590">
        <v>588</v>
      </c>
      <c r="H590" t="str">
        <f t="shared" si="12"/>
        <v>千葉県市川市</v>
      </c>
      <c r="I590" t="s">
        <v>2086</v>
      </c>
    </row>
    <row r="591" spans="1:9">
      <c r="A591" s="7" t="s">
        <v>2089</v>
      </c>
      <c r="B591" s="7" t="s">
        <v>2078</v>
      </c>
      <c r="C591" s="7" t="s">
        <v>2090</v>
      </c>
      <c r="D591" s="7" t="s">
        <v>2079</v>
      </c>
      <c r="E591" s="7" t="s">
        <v>2091</v>
      </c>
      <c r="G591">
        <v>589</v>
      </c>
      <c r="H591" t="str">
        <f t="shared" si="12"/>
        <v>千葉県船橋市</v>
      </c>
      <c r="I591" t="s">
        <v>2089</v>
      </c>
    </row>
    <row r="592" spans="1:9">
      <c r="A592" s="7" t="s">
        <v>2092</v>
      </c>
      <c r="B592" s="7" t="s">
        <v>2078</v>
      </c>
      <c r="C592" s="7" t="s">
        <v>2093</v>
      </c>
      <c r="D592" s="7" t="s">
        <v>2079</v>
      </c>
      <c r="E592" s="7" t="s">
        <v>2094</v>
      </c>
      <c r="G592">
        <v>590</v>
      </c>
      <c r="H592" t="str">
        <f t="shared" si="12"/>
        <v>千葉県館山市</v>
      </c>
      <c r="I592" t="s">
        <v>2092</v>
      </c>
    </row>
    <row r="593" spans="1:9">
      <c r="A593" s="7" t="s">
        <v>2095</v>
      </c>
      <c r="B593" s="7" t="s">
        <v>2078</v>
      </c>
      <c r="C593" s="7" t="s">
        <v>2096</v>
      </c>
      <c r="D593" s="7" t="s">
        <v>2079</v>
      </c>
      <c r="E593" s="7" t="s">
        <v>2097</v>
      </c>
      <c r="G593">
        <v>591</v>
      </c>
      <c r="H593" t="str">
        <f t="shared" si="12"/>
        <v>千葉県木更津市</v>
      </c>
      <c r="I593" t="s">
        <v>2095</v>
      </c>
    </row>
    <row r="594" spans="1:9">
      <c r="A594" s="7" t="s">
        <v>2098</v>
      </c>
      <c r="B594" s="7" t="s">
        <v>2078</v>
      </c>
      <c r="C594" s="7" t="s">
        <v>2099</v>
      </c>
      <c r="D594" s="7" t="s">
        <v>2079</v>
      </c>
      <c r="E594" s="7" t="s">
        <v>2100</v>
      </c>
      <c r="G594">
        <v>592</v>
      </c>
      <c r="H594" t="str">
        <f t="shared" si="12"/>
        <v>千葉県松戸市</v>
      </c>
      <c r="I594" t="s">
        <v>2098</v>
      </c>
    </row>
    <row r="595" spans="1:9">
      <c r="A595" s="7" t="s">
        <v>2101</v>
      </c>
      <c r="B595" s="7" t="s">
        <v>2078</v>
      </c>
      <c r="C595" s="7" t="s">
        <v>2102</v>
      </c>
      <c r="D595" s="7" t="s">
        <v>2079</v>
      </c>
      <c r="E595" s="7" t="s">
        <v>2103</v>
      </c>
      <c r="G595">
        <v>593</v>
      </c>
      <c r="H595" t="str">
        <f t="shared" si="12"/>
        <v>千葉県野田市</v>
      </c>
      <c r="I595" t="s">
        <v>2101</v>
      </c>
    </row>
    <row r="596" spans="1:9">
      <c r="A596" s="7" t="s">
        <v>2104</v>
      </c>
      <c r="B596" s="7" t="s">
        <v>2078</v>
      </c>
      <c r="C596" s="7" t="s">
        <v>2105</v>
      </c>
      <c r="D596" s="7" t="s">
        <v>2079</v>
      </c>
      <c r="E596" s="7" t="s">
        <v>2106</v>
      </c>
      <c r="G596">
        <v>594</v>
      </c>
      <c r="H596" t="str">
        <f t="shared" si="12"/>
        <v>千葉県茂原市</v>
      </c>
      <c r="I596" t="s">
        <v>2104</v>
      </c>
    </row>
    <row r="597" spans="1:9">
      <c r="A597" s="7" t="s">
        <v>2107</v>
      </c>
      <c r="B597" s="7" t="s">
        <v>2078</v>
      </c>
      <c r="C597" s="7" t="s">
        <v>2108</v>
      </c>
      <c r="D597" s="7" t="s">
        <v>2079</v>
      </c>
      <c r="E597" s="7" t="s">
        <v>2109</v>
      </c>
      <c r="G597">
        <v>595</v>
      </c>
      <c r="H597" t="str">
        <f t="shared" si="12"/>
        <v>千葉県成田市</v>
      </c>
      <c r="I597" t="s">
        <v>2107</v>
      </c>
    </row>
    <row r="598" spans="1:9">
      <c r="A598" s="7" t="s">
        <v>2110</v>
      </c>
      <c r="B598" s="7" t="s">
        <v>2078</v>
      </c>
      <c r="C598" s="7" t="s">
        <v>2111</v>
      </c>
      <c r="D598" s="7" t="s">
        <v>2079</v>
      </c>
      <c r="E598" s="7" t="s">
        <v>1741</v>
      </c>
      <c r="G598">
        <v>596</v>
      </c>
      <c r="H598" t="str">
        <f t="shared" si="12"/>
        <v>千葉県佐倉市</v>
      </c>
      <c r="I598" t="s">
        <v>2110</v>
      </c>
    </row>
    <row r="599" spans="1:9">
      <c r="A599" s="7" t="s">
        <v>2112</v>
      </c>
      <c r="B599" s="7" t="s">
        <v>2078</v>
      </c>
      <c r="C599" s="7" t="s">
        <v>2113</v>
      </c>
      <c r="D599" s="7" t="s">
        <v>2079</v>
      </c>
      <c r="E599" s="7" t="s">
        <v>2114</v>
      </c>
      <c r="G599">
        <v>597</v>
      </c>
      <c r="H599" t="str">
        <f t="shared" si="12"/>
        <v>千葉県東金市</v>
      </c>
      <c r="I599" t="s">
        <v>2112</v>
      </c>
    </row>
    <row r="600" spans="1:9">
      <c r="A600" s="7" t="s">
        <v>2115</v>
      </c>
      <c r="B600" s="7" t="s">
        <v>2078</v>
      </c>
      <c r="C600" s="7" t="s">
        <v>2116</v>
      </c>
      <c r="D600" s="7" t="s">
        <v>2079</v>
      </c>
      <c r="E600" s="7" t="s">
        <v>2117</v>
      </c>
      <c r="G600">
        <v>598</v>
      </c>
      <c r="H600" t="str">
        <f t="shared" si="12"/>
        <v>千葉県旭市</v>
      </c>
      <c r="I600" t="s">
        <v>2115</v>
      </c>
    </row>
    <row r="601" spans="1:9">
      <c r="A601" s="7" t="s">
        <v>2118</v>
      </c>
      <c r="B601" s="7" t="s">
        <v>2078</v>
      </c>
      <c r="C601" s="7" t="s">
        <v>2119</v>
      </c>
      <c r="D601" s="7" t="s">
        <v>2079</v>
      </c>
      <c r="E601" s="7" t="s">
        <v>2120</v>
      </c>
      <c r="G601">
        <v>599</v>
      </c>
      <c r="H601" t="str">
        <f t="shared" si="12"/>
        <v>千葉県習志野市</v>
      </c>
      <c r="I601" t="s">
        <v>2118</v>
      </c>
    </row>
    <row r="602" spans="1:9">
      <c r="A602" s="7" t="s">
        <v>2121</v>
      </c>
      <c r="B602" s="7" t="s">
        <v>2078</v>
      </c>
      <c r="C602" s="7" t="s">
        <v>2122</v>
      </c>
      <c r="D602" s="7" t="s">
        <v>2079</v>
      </c>
      <c r="E602" s="7" t="s">
        <v>2123</v>
      </c>
      <c r="G602">
        <v>600</v>
      </c>
      <c r="H602" t="str">
        <f t="shared" si="12"/>
        <v>千葉県柏市</v>
      </c>
      <c r="I602" t="s">
        <v>2121</v>
      </c>
    </row>
    <row r="603" spans="1:9">
      <c r="A603" s="7" t="s">
        <v>2124</v>
      </c>
      <c r="B603" s="7" t="s">
        <v>2078</v>
      </c>
      <c r="C603" s="7" t="s">
        <v>2125</v>
      </c>
      <c r="D603" s="7" t="s">
        <v>2079</v>
      </c>
      <c r="E603" s="7" t="s">
        <v>2126</v>
      </c>
      <c r="G603">
        <v>601</v>
      </c>
      <c r="H603" t="str">
        <f t="shared" si="12"/>
        <v>千葉県勝浦市</v>
      </c>
      <c r="I603" t="s">
        <v>2124</v>
      </c>
    </row>
    <row r="604" spans="1:9">
      <c r="A604" s="7" t="s">
        <v>2127</v>
      </c>
      <c r="B604" s="7" t="s">
        <v>2078</v>
      </c>
      <c r="C604" s="7" t="s">
        <v>2128</v>
      </c>
      <c r="D604" s="7" t="s">
        <v>2079</v>
      </c>
      <c r="E604" s="7" t="s">
        <v>2129</v>
      </c>
      <c r="G604">
        <v>602</v>
      </c>
      <c r="H604" t="str">
        <f t="shared" si="12"/>
        <v>千葉県市原市</v>
      </c>
      <c r="I604" t="s">
        <v>2127</v>
      </c>
    </row>
    <row r="605" spans="1:9">
      <c r="A605" s="7" t="s">
        <v>2130</v>
      </c>
      <c r="B605" s="7" t="s">
        <v>2078</v>
      </c>
      <c r="C605" s="7" t="s">
        <v>2131</v>
      </c>
      <c r="D605" s="7" t="s">
        <v>2079</v>
      </c>
      <c r="E605" s="7" t="s">
        <v>2132</v>
      </c>
      <c r="G605">
        <v>603</v>
      </c>
      <c r="H605" t="str">
        <f t="shared" si="12"/>
        <v>千葉県流山市</v>
      </c>
      <c r="I605" t="s">
        <v>2130</v>
      </c>
    </row>
    <row r="606" spans="1:9">
      <c r="A606" s="7" t="s">
        <v>2133</v>
      </c>
      <c r="B606" s="7" t="s">
        <v>2078</v>
      </c>
      <c r="C606" s="7" t="s">
        <v>2134</v>
      </c>
      <c r="D606" s="7" t="s">
        <v>2079</v>
      </c>
      <c r="E606" s="7" t="s">
        <v>2135</v>
      </c>
      <c r="G606">
        <v>604</v>
      </c>
      <c r="H606" t="str">
        <f t="shared" si="12"/>
        <v>千葉県八千代市</v>
      </c>
      <c r="I606" t="s">
        <v>2133</v>
      </c>
    </row>
    <row r="607" spans="1:9">
      <c r="A607" s="7" t="s">
        <v>2136</v>
      </c>
      <c r="B607" s="7" t="s">
        <v>2078</v>
      </c>
      <c r="C607" s="7" t="s">
        <v>2137</v>
      </c>
      <c r="D607" s="7" t="s">
        <v>2079</v>
      </c>
      <c r="E607" s="7" t="s">
        <v>2138</v>
      </c>
      <c r="G607">
        <v>605</v>
      </c>
      <c r="H607" t="str">
        <f t="shared" si="12"/>
        <v>千葉県我孫子市</v>
      </c>
      <c r="I607" t="s">
        <v>2136</v>
      </c>
    </row>
    <row r="608" spans="1:9">
      <c r="A608" s="7" t="s">
        <v>2139</v>
      </c>
      <c r="B608" s="7" t="s">
        <v>2078</v>
      </c>
      <c r="C608" s="7" t="s">
        <v>2140</v>
      </c>
      <c r="D608" s="7" t="s">
        <v>2079</v>
      </c>
      <c r="E608" s="7" t="s">
        <v>2141</v>
      </c>
      <c r="G608">
        <v>606</v>
      </c>
      <c r="H608" t="str">
        <f t="shared" si="12"/>
        <v>千葉県鴨川市</v>
      </c>
      <c r="I608" t="s">
        <v>2139</v>
      </c>
    </row>
    <row r="609" spans="1:9">
      <c r="A609" s="7" t="s">
        <v>2142</v>
      </c>
      <c r="B609" s="7" t="s">
        <v>2078</v>
      </c>
      <c r="C609" s="7" t="s">
        <v>2143</v>
      </c>
      <c r="D609" s="7" t="s">
        <v>2079</v>
      </c>
      <c r="E609" s="7" t="s">
        <v>2144</v>
      </c>
      <c r="G609">
        <v>607</v>
      </c>
      <c r="H609" t="str">
        <f t="shared" si="12"/>
        <v>千葉県鎌ケ谷市</v>
      </c>
      <c r="I609" t="s">
        <v>2142</v>
      </c>
    </row>
    <row r="610" spans="1:9">
      <c r="A610" s="7" t="s">
        <v>2145</v>
      </c>
      <c r="B610" s="7" t="s">
        <v>2078</v>
      </c>
      <c r="C610" s="7" t="s">
        <v>2146</v>
      </c>
      <c r="D610" s="7" t="s">
        <v>2079</v>
      </c>
      <c r="E610" s="7" t="s">
        <v>2147</v>
      </c>
      <c r="G610">
        <v>608</v>
      </c>
      <c r="H610" t="str">
        <f t="shared" si="12"/>
        <v>千葉県君津市</v>
      </c>
      <c r="I610" t="s">
        <v>2145</v>
      </c>
    </row>
    <row r="611" spans="1:9">
      <c r="A611" s="7" t="s">
        <v>2148</v>
      </c>
      <c r="B611" s="7" t="s">
        <v>2078</v>
      </c>
      <c r="C611" s="7" t="s">
        <v>2149</v>
      </c>
      <c r="D611" s="7" t="s">
        <v>2079</v>
      </c>
      <c r="E611" s="7" t="s">
        <v>2150</v>
      </c>
      <c r="G611">
        <v>609</v>
      </c>
      <c r="H611" t="str">
        <f t="shared" si="12"/>
        <v>千葉県富津市</v>
      </c>
      <c r="I611" t="s">
        <v>2148</v>
      </c>
    </row>
    <row r="612" spans="1:9">
      <c r="A612" s="7" t="s">
        <v>2151</v>
      </c>
      <c r="B612" s="7" t="s">
        <v>2078</v>
      </c>
      <c r="C612" s="7" t="s">
        <v>2152</v>
      </c>
      <c r="D612" s="7" t="s">
        <v>2079</v>
      </c>
      <c r="E612" s="7" t="s">
        <v>2153</v>
      </c>
      <c r="G612">
        <v>610</v>
      </c>
      <c r="H612" t="str">
        <f t="shared" si="12"/>
        <v>千葉県浦安市</v>
      </c>
      <c r="I612" t="s">
        <v>2151</v>
      </c>
    </row>
    <row r="613" spans="1:9">
      <c r="A613" s="7" t="s">
        <v>2154</v>
      </c>
      <c r="B613" s="7" t="s">
        <v>2078</v>
      </c>
      <c r="C613" s="7" t="s">
        <v>2155</v>
      </c>
      <c r="D613" s="7" t="s">
        <v>2079</v>
      </c>
      <c r="E613" s="7" t="s">
        <v>2156</v>
      </c>
      <c r="G613">
        <v>611</v>
      </c>
      <c r="H613" t="str">
        <f t="shared" si="12"/>
        <v>千葉県四街道市</v>
      </c>
      <c r="I613" t="s">
        <v>2154</v>
      </c>
    </row>
    <row r="614" spans="1:9">
      <c r="A614" s="7" t="s">
        <v>2157</v>
      </c>
      <c r="B614" s="7" t="s">
        <v>2078</v>
      </c>
      <c r="C614" s="7" t="s">
        <v>2158</v>
      </c>
      <c r="D614" s="7" t="s">
        <v>2079</v>
      </c>
      <c r="E614" s="7" t="s">
        <v>2159</v>
      </c>
      <c r="G614">
        <v>612</v>
      </c>
      <c r="H614" t="str">
        <f t="shared" si="12"/>
        <v>千葉県袖ケ浦市</v>
      </c>
      <c r="I614" t="s">
        <v>2157</v>
      </c>
    </row>
    <row r="615" spans="1:9">
      <c r="A615" s="7" t="s">
        <v>2160</v>
      </c>
      <c r="B615" s="7" t="s">
        <v>2078</v>
      </c>
      <c r="C615" s="7" t="s">
        <v>2161</v>
      </c>
      <c r="D615" s="7" t="s">
        <v>2079</v>
      </c>
      <c r="E615" s="7" t="s">
        <v>2162</v>
      </c>
      <c r="G615">
        <v>613</v>
      </c>
      <c r="H615" t="str">
        <f t="shared" si="12"/>
        <v>千葉県八街市</v>
      </c>
      <c r="I615" t="s">
        <v>2160</v>
      </c>
    </row>
    <row r="616" spans="1:9">
      <c r="A616" s="7" t="s">
        <v>2163</v>
      </c>
      <c r="B616" s="7" t="s">
        <v>2078</v>
      </c>
      <c r="C616" s="7" t="s">
        <v>2164</v>
      </c>
      <c r="D616" s="7" t="s">
        <v>2079</v>
      </c>
      <c r="E616" s="7" t="s">
        <v>2165</v>
      </c>
      <c r="G616">
        <v>614</v>
      </c>
      <c r="H616" t="str">
        <f t="shared" si="12"/>
        <v>千葉県印西市</v>
      </c>
      <c r="I616" t="s">
        <v>2163</v>
      </c>
    </row>
    <row r="617" spans="1:9">
      <c r="A617" s="7" t="s">
        <v>2166</v>
      </c>
      <c r="B617" s="7" t="s">
        <v>2078</v>
      </c>
      <c r="C617" s="7" t="s">
        <v>2167</v>
      </c>
      <c r="D617" s="7" t="s">
        <v>2079</v>
      </c>
      <c r="E617" s="7" t="s">
        <v>2168</v>
      </c>
      <c r="G617">
        <v>615</v>
      </c>
      <c r="H617" t="str">
        <f t="shared" si="12"/>
        <v>千葉県白井市</v>
      </c>
      <c r="I617" t="s">
        <v>2166</v>
      </c>
    </row>
    <row r="618" spans="1:9">
      <c r="A618" s="7" t="s">
        <v>2169</v>
      </c>
      <c r="B618" s="7" t="s">
        <v>2078</v>
      </c>
      <c r="C618" s="7" t="s">
        <v>2170</v>
      </c>
      <c r="D618" s="7" t="s">
        <v>2079</v>
      </c>
      <c r="E618" s="7" t="s">
        <v>2171</v>
      </c>
      <c r="G618">
        <v>616</v>
      </c>
      <c r="H618" t="str">
        <f t="shared" si="12"/>
        <v>千葉県富里市</v>
      </c>
      <c r="I618" t="s">
        <v>2169</v>
      </c>
    </row>
    <row r="619" spans="1:9">
      <c r="A619" s="7" t="s">
        <v>2172</v>
      </c>
      <c r="B619" s="7" t="s">
        <v>2078</v>
      </c>
      <c r="C619" s="7" t="s">
        <v>2173</v>
      </c>
      <c r="D619" s="7" t="s">
        <v>2079</v>
      </c>
      <c r="E619" s="7" t="s">
        <v>2174</v>
      </c>
      <c r="G619">
        <v>617</v>
      </c>
      <c r="H619" t="str">
        <f t="shared" si="12"/>
        <v>千葉県南房総市</v>
      </c>
      <c r="I619" t="s">
        <v>2172</v>
      </c>
    </row>
    <row r="620" spans="1:9">
      <c r="A620" s="7" t="s">
        <v>2175</v>
      </c>
      <c r="B620" s="7" t="s">
        <v>2078</v>
      </c>
      <c r="C620" s="7" t="s">
        <v>2176</v>
      </c>
      <c r="D620" s="7" t="s">
        <v>2079</v>
      </c>
      <c r="E620" s="7" t="s">
        <v>2177</v>
      </c>
      <c r="G620">
        <v>618</v>
      </c>
      <c r="H620" t="str">
        <f t="shared" si="12"/>
        <v>千葉県匝瑳市</v>
      </c>
      <c r="I620" t="s">
        <v>2175</v>
      </c>
    </row>
    <row r="621" spans="1:9">
      <c r="A621" s="7" t="s">
        <v>2178</v>
      </c>
      <c r="B621" s="7" t="s">
        <v>2078</v>
      </c>
      <c r="C621" s="7" t="s">
        <v>2179</v>
      </c>
      <c r="D621" s="7" t="s">
        <v>2079</v>
      </c>
      <c r="E621" s="7" t="s">
        <v>2180</v>
      </c>
      <c r="G621">
        <v>619</v>
      </c>
      <c r="H621" t="str">
        <f t="shared" si="12"/>
        <v>千葉県香取市</v>
      </c>
      <c r="I621" t="s">
        <v>2178</v>
      </c>
    </row>
    <row r="622" spans="1:9">
      <c r="A622" s="7" t="s">
        <v>2181</v>
      </c>
      <c r="B622" s="7" t="s">
        <v>2078</v>
      </c>
      <c r="C622" s="7" t="s">
        <v>2182</v>
      </c>
      <c r="D622" s="7" t="s">
        <v>2079</v>
      </c>
      <c r="E622" s="7" t="s">
        <v>2183</v>
      </c>
      <c r="G622">
        <v>620</v>
      </c>
      <c r="H622" t="str">
        <f t="shared" si="12"/>
        <v>千葉県山武市</v>
      </c>
      <c r="I622" t="s">
        <v>2181</v>
      </c>
    </row>
    <row r="623" spans="1:9">
      <c r="A623" s="7" t="s">
        <v>2184</v>
      </c>
      <c r="B623" s="7" t="s">
        <v>2078</v>
      </c>
      <c r="C623" s="7" t="s">
        <v>2185</v>
      </c>
      <c r="D623" s="7" t="s">
        <v>2079</v>
      </c>
      <c r="E623" s="7" t="s">
        <v>2186</v>
      </c>
      <c r="G623">
        <v>621</v>
      </c>
      <c r="H623" t="str">
        <f t="shared" si="12"/>
        <v>千葉県いすみ市</v>
      </c>
      <c r="I623" t="s">
        <v>2184</v>
      </c>
    </row>
    <row r="624" spans="1:9">
      <c r="A624" s="7" t="s">
        <v>2187</v>
      </c>
      <c r="B624" s="7" t="s">
        <v>2078</v>
      </c>
      <c r="C624" s="7" t="s">
        <v>2188</v>
      </c>
      <c r="D624" s="7" t="s">
        <v>2079</v>
      </c>
      <c r="E624" s="7" t="s">
        <v>2189</v>
      </c>
      <c r="G624">
        <v>622</v>
      </c>
      <c r="H624" t="str">
        <f t="shared" si="12"/>
        <v>千葉県大網白里市</v>
      </c>
      <c r="I624" t="s">
        <v>2187</v>
      </c>
    </row>
    <row r="625" spans="1:9">
      <c r="A625" s="7" t="s">
        <v>2190</v>
      </c>
      <c r="B625" s="7" t="s">
        <v>2078</v>
      </c>
      <c r="C625" s="7" t="s">
        <v>2191</v>
      </c>
      <c r="D625" s="7" t="s">
        <v>2079</v>
      </c>
      <c r="E625" s="7" t="s">
        <v>2192</v>
      </c>
      <c r="G625">
        <v>623</v>
      </c>
      <c r="H625" t="str">
        <f t="shared" si="12"/>
        <v>千葉県酒々井町</v>
      </c>
      <c r="I625" t="s">
        <v>2190</v>
      </c>
    </row>
    <row r="626" spans="1:9">
      <c r="A626" s="7" t="s">
        <v>2193</v>
      </c>
      <c r="B626" s="7" t="s">
        <v>2078</v>
      </c>
      <c r="C626" s="7" t="s">
        <v>2194</v>
      </c>
      <c r="D626" s="7" t="s">
        <v>2079</v>
      </c>
      <c r="E626" s="7" t="s">
        <v>2195</v>
      </c>
      <c r="G626">
        <v>624</v>
      </c>
      <c r="H626" t="str">
        <f t="shared" si="12"/>
        <v>千葉県栄町</v>
      </c>
      <c r="I626" t="s">
        <v>2193</v>
      </c>
    </row>
    <row r="627" spans="1:9">
      <c r="A627" s="7" t="s">
        <v>2196</v>
      </c>
      <c r="B627" s="7" t="s">
        <v>2078</v>
      </c>
      <c r="C627" s="7" t="s">
        <v>2197</v>
      </c>
      <c r="D627" s="7" t="s">
        <v>2079</v>
      </c>
      <c r="E627" s="7" t="s">
        <v>2198</v>
      </c>
      <c r="G627">
        <v>625</v>
      </c>
      <c r="H627" t="str">
        <f t="shared" si="12"/>
        <v>千葉県神崎町</v>
      </c>
      <c r="I627" t="s">
        <v>2196</v>
      </c>
    </row>
    <row r="628" spans="1:9">
      <c r="A628" s="7" t="s">
        <v>2199</v>
      </c>
      <c r="B628" s="7" t="s">
        <v>2078</v>
      </c>
      <c r="C628" s="7" t="s">
        <v>2200</v>
      </c>
      <c r="D628" s="7" t="s">
        <v>2079</v>
      </c>
      <c r="E628" s="7" t="s">
        <v>2201</v>
      </c>
      <c r="G628">
        <v>626</v>
      </c>
      <c r="H628" t="str">
        <f t="shared" si="12"/>
        <v>千葉県多古町</v>
      </c>
      <c r="I628" t="s">
        <v>2199</v>
      </c>
    </row>
    <row r="629" spans="1:9">
      <c r="A629" s="7" t="s">
        <v>2202</v>
      </c>
      <c r="B629" s="7" t="s">
        <v>2078</v>
      </c>
      <c r="C629" s="7" t="s">
        <v>2203</v>
      </c>
      <c r="D629" s="7" t="s">
        <v>2079</v>
      </c>
      <c r="E629" s="7" t="s">
        <v>2204</v>
      </c>
      <c r="G629">
        <v>627</v>
      </c>
      <c r="H629" t="str">
        <f t="shared" si="12"/>
        <v>千葉県東庄町</v>
      </c>
      <c r="I629" t="s">
        <v>2202</v>
      </c>
    </row>
    <row r="630" spans="1:9">
      <c r="A630" s="7" t="s">
        <v>2205</v>
      </c>
      <c r="B630" s="7" t="s">
        <v>2078</v>
      </c>
      <c r="C630" s="7" t="s">
        <v>2206</v>
      </c>
      <c r="D630" s="7" t="s">
        <v>2079</v>
      </c>
      <c r="E630" s="7" t="s">
        <v>2207</v>
      </c>
      <c r="G630">
        <v>628</v>
      </c>
      <c r="H630" t="str">
        <f t="shared" si="12"/>
        <v>千葉県九十九里町</v>
      </c>
      <c r="I630" t="s">
        <v>2205</v>
      </c>
    </row>
    <row r="631" spans="1:9">
      <c r="A631" s="7" t="s">
        <v>2208</v>
      </c>
      <c r="B631" s="7" t="s">
        <v>2078</v>
      </c>
      <c r="C631" s="7" t="s">
        <v>2209</v>
      </c>
      <c r="D631" s="7" t="s">
        <v>2079</v>
      </c>
      <c r="E631" s="7" t="s">
        <v>2210</v>
      </c>
      <c r="G631">
        <v>629</v>
      </c>
      <c r="H631" t="str">
        <f t="shared" si="12"/>
        <v>千葉県芝山町</v>
      </c>
      <c r="I631" t="s">
        <v>2208</v>
      </c>
    </row>
    <row r="632" spans="1:9">
      <c r="A632" s="7" t="s">
        <v>2211</v>
      </c>
      <c r="B632" s="7" t="s">
        <v>2078</v>
      </c>
      <c r="C632" s="7" t="s">
        <v>2212</v>
      </c>
      <c r="D632" s="7" t="s">
        <v>2079</v>
      </c>
      <c r="E632" s="7" t="s">
        <v>2213</v>
      </c>
      <c r="G632">
        <v>630</v>
      </c>
      <c r="H632" t="str">
        <f t="shared" si="12"/>
        <v>千葉県横芝光町</v>
      </c>
      <c r="I632" t="s">
        <v>2211</v>
      </c>
    </row>
    <row r="633" spans="1:9">
      <c r="A633" s="7" t="s">
        <v>2214</v>
      </c>
      <c r="B633" s="7" t="s">
        <v>2078</v>
      </c>
      <c r="C633" s="7" t="s">
        <v>2215</v>
      </c>
      <c r="D633" s="7" t="s">
        <v>2079</v>
      </c>
      <c r="E633" s="7" t="s">
        <v>2216</v>
      </c>
      <c r="G633">
        <v>631</v>
      </c>
      <c r="H633" t="str">
        <f t="shared" si="12"/>
        <v>千葉県一宮町</v>
      </c>
      <c r="I633" t="s">
        <v>2214</v>
      </c>
    </row>
    <row r="634" spans="1:9">
      <c r="A634" s="7" t="s">
        <v>2217</v>
      </c>
      <c r="B634" s="7" t="s">
        <v>2078</v>
      </c>
      <c r="C634" s="7" t="s">
        <v>2218</v>
      </c>
      <c r="D634" s="7" t="s">
        <v>2079</v>
      </c>
      <c r="E634" s="7" t="s">
        <v>2219</v>
      </c>
      <c r="G634">
        <v>632</v>
      </c>
      <c r="H634" t="str">
        <f t="shared" si="12"/>
        <v>千葉県睦沢町</v>
      </c>
      <c r="I634" t="s">
        <v>2217</v>
      </c>
    </row>
    <row r="635" spans="1:9">
      <c r="A635" s="7" t="s">
        <v>2220</v>
      </c>
      <c r="B635" s="7" t="s">
        <v>2078</v>
      </c>
      <c r="C635" s="7" t="s">
        <v>2221</v>
      </c>
      <c r="D635" s="7" t="s">
        <v>2079</v>
      </c>
      <c r="E635" s="7" t="s">
        <v>2222</v>
      </c>
      <c r="G635">
        <v>633</v>
      </c>
      <c r="H635" t="str">
        <f t="shared" si="12"/>
        <v>千葉県長生村</v>
      </c>
      <c r="I635" t="s">
        <v>2220</v>
      </c>
    </row>
    <row r="636" spans="1:9">
      <c r="A636" s="7" t="s">
        <v>2223</v>
      </c>
      <c r="B636" s="7" t="s">
        <v>2078</v>
      </c>
      <c r="C636" s="7" t="s">
        <v>2224</v>
      </c>
      <c r="D636" s="7" t="s">
        <v>2079</v>
      </c>
      <c r="E636" s="7" t="s">
        <v>2225</v>
      </c>
      <c r="G636">
        <v>634</v>
      </c>
      <c r="H636" t="str">
        <f t="shared" si="12"/>
        <v>千葉県白子町</v>
      </c>
      <c r="I636" t="s">
        <v>2223</v>
      </c>
    </row>
    <row r="637" spans="1:9">
      <c r="A637" s="7" t="s">
        <v>2226</v>
      </c>
      <c r="B637" s="7" t="s">
        <v>2078</v>
      </c>
      <c r="C637" s="7" t="s">
        <v>2227</v>
      </c>
      <c r="D637" s="7" t="s">
        <v>2079</v>
      </c>
      <c r="E637" s="7" t="s">
        <v>2228</v>
      </c>
      <c r="G637">
        <v>635</v>
      </c>
      <c r="H637" t="str">
        <f t="shared" si="12"/>
        <v>千葉県長柄町</v>
      </c>
      <c r="I637" t="s">
        <v>2226</v>
      </c>
    </row>
    <row r="638" spans="1:9">
      <c r="A638" s="7" t="s">
        <v>2229</v>
      </c>
      <c r="B638" s="7" t="s">
        <v>2078</v>
      </c>
      <c r="C638" s="7" t="s">
        <v>2230</v>
      </c>
      <c r="D638" s="7" t="s">
        <v>2079</v>
      </c>
      <c r="E638" s="7" t="s">
        <v>2231</v>
      </c>
      <c r="G638">
        <v>636</v>
      </c>
      <c r="H638" t="str">
        <f t="shared" si="12"/>
        <v>千葉県長南町</v>
      </c>
      <c r="I638" t="s">
        <v>2229</v>
      </c>
    </row>
    <row r="639" spans="1:9">
      <c r="A639" s="7" t="s">
        <v>2232</v>
      </c>
      <c r="B639" s="7" t="s">
        <v>2078</v>
      </c>
      <c r="C639" s="7" t="s">
        <v>2233</v>
      </c>
      <c r="D639" s="7" t="s">
        <v>2079</v>
      </c>
      <c r="E639" s="7" t="s">
        <v>2234</v>
      </c>
      <c r="G639">
        <v>637</v>
      </c>
      <c r="H639" t="str">
        <f t="shared" si="12"/>
        <v>千葉県大多喜町</v>
      </c>
      <c r="I639" t="s">
        <v>2232</v>
      </c>
    </row>
    <row r="640" spans="1:9">
      <c r="A640" s="7" t="s">
        <v>2235</v>
      </c>
      <c r="B640" s="7" t="s">
        <v>2078</v>
      </c>
      <c r="C640" s="7" t="s">
        <v>2236</v>
      </c>
      <c r="D640" s="7" t="s">
        <v>2079</v>
      </c>
      <c r="E640" s="7" t="s">
        <v>2237</v>
      </c>
      <c r="G640">
        <v>638</v>
      </c>
      <c r="H640" t="str">
        <f t="shared" si="12"/>
        <v>千葉県御宿町</v>
      </c>
      <c r="I640" t="s">
        <v>2235</v>
      </c>
    </row>
    <row r="641" spans="1:9">
      <c r="A641" s="7" t="s">
        <v>2238</v>
      </c>
      <c r="B641" s="7" t="s">
        <v>2078</v>
      </c>
      <c r="C641" s="7" t="s">
        <v>2239</v>
      </c>
      <c r="D641" s="7" t="s">
        <v>2079</v>
      </c>
      <c r="E641" s="7" t="s">
        <v>2240</v>
      </c>
      <c r="G641">
        <v>639</v>
      </c>
      <c r="H641" t="str">
        <f t="shared" si="12"/>
        <v>千葉県鋸南町</v>
      </c>
      <c r="I641" t="s">
        <v>2238</v>
      </c>
    </row>
    <row r="642" spans="1:9">
      <c r="A642" s="3" t="s">
        <v>2241</v>
      </c>
      <c r="B642" s="3" t="s">
        <v>2242</v>
      </c>
      <c r="C642" s="4"/>
      <c r="D642" s="5" t="s">
        <v>2243</v>
      </c>
      <c r="E642" s="4"/>
      <c r="G642">
        <v>640</v>
      </c>
      <c r="H642" t="str">
        <f t="shared" si="12"/>
        <v>東京都</v>
      </c>
      <c r="I642" t="s">
        <v>2241</v>
      </c>
    </row>
    <row r="643" spans="1:9">
      <c r="A643" s="7" t="s">
        <v>2244</v>
      </c>
      <c r="B643" s="7" t="s">
        <v>2242</v>
      </c>
      <c r="C643" s="7" t="s">
        <v>2245</v>
      </c>
      <c r="D643" s="7" t="s">
        <v>2243</v>
      </c>
      <c r="E643" s="7" t="s">
        <v>2246</v>
      </c>
      <c r="G643">
        <v>641</v>
      </c>
      <c r="H643" t="str">
        <f t="shared" si="12"/>
        <v>東京都千代田区</v>
      </c>
      <c r="I643" t="s">
        <v>2244</v>
      </c>
    </row>
    <row r="644" spans="1:9">
      <c r="A644" s="7" t="s">
        <v>2247</v>
      </c>
      <c r="B644" s="7" t="s">
        <v>2242</v>
      </c>
      <c r="C644" s="7" t="s">
        <v>2248</v>
      </c>
      <c r="D644" s="7" t="s">
        <v>2243</v>
      </c>
      <c r="E644" s="7" t="s">
        <v>2249</v>
      </c>
      <c r="G644">
        <v>642</v>
      </c>
      <c r="H644" t="str">
        <f t="shared" ref="H644:H707" si="13">B644&amp;C644</f>
        <v>東京都中央区</v>
      </c>
      <c r="I644" t="s">
        <v>2247</v>
      </c>
    </row>
    <row r="645" spans="1:9">
      <c r="A645" s="7" t="s">
        <v>2250</v>
      </c>
      <c r="B645" s="7" t="s">
        <v>2242</v>
      </c>
      <c r="C645" s="7" t="s">
        <v>2251</v>
      </c>
      <c r="D645" s="7" t="s">
        <v>2243</v>
      </c>
      <c r="E645" s="7" t="s">
        <v>2252</v>
      </c>
      <c r="G645">
        <v>643</v>
      </c>
      <c r="H645" t="str">
        <f t="shared" si="13"/>
        <v>東京都港区</v>
      </c>
      <c r="I645" t="s">
        <v>2250</v>
      </c>
    </row>
    <row r="646" spans="1:9">
      <c r="A646" s="7" t="s">
        <v>2253</v>
      </c>
      <c r="B646" s="7" t="s">
        <v>2242</v>
      </c>
      <c r="C646" s="7" t="s">
        <v>2254</v>
      </c>
      <c r="D646" s="7" t="s">
        <v>2243</v>
      </c>
      <c r="E646" s="7" t="s">
        <v>2255</v>
      </c>
      <c r="G646">
        <v>644</v>
      </c>
      <c r="H646" t="str">
        <f t="shared" si="13"/>
        <v>東京都新宿区</v>
      </c>
      <c r="I646" t="s">
        <v>2253</v>
      </c>
    </row>
    <row r="647" spans="1:9">
      <c r="A647" s="7" t="s">
        <v>2256</v>
      </c>
      <c r="B647" s="7" t="s">
        <v>2242</v>
      </c>
      <c r="C647" s="7" t="s">
        <v>2257</v>
      </c>
      <c r="D647" s="7" t="s">
        <v>2243</v>
      </c>
      <c r="E647" s="7" t="s">
        <v>2258</v>
      </c>
      <c r="G647">
        <v>645</v>
      </c>
      <c r="H647" t="str">
        <f t="shared" si="13"/>
        <v>東京都文京区</v>
      </c>
      <c r="I647" t="s">
        <v>2256</v>
      </c>
    </row>
    <row r="648" spans="1:9">
      <c r="A648" s="7" t="s">
        <v>2259</v>
      </c>
      <c r="B648" s="7" t="s">
        <v>2242</v>
      </c>
      <c r="C648" s="7" t="s">
        <v>2260</v>
      </c>
      <c r="D648" s="7" t="s">
        <v>2243</v>
      </c>
      <c r="E648" s="7" t="s">
        <v>2261</v>
      </c>
      <c r="G648">
        <v>646</v>
      </c>
      <c r="H648" t="str">
        <f t="shared" si="13"/>
        <v>東京都台東区</v>
      </c>
      <c r="I648" t="s">
        <v>2259</v>
      </c>
    </row>
    <row r="649" spans="1:9">
      <c r="A649" s="7" t="s">
        <v>2262</v>
      </c>
      <c r="B649" s="7" t="s">
        <v>2242</v>
      </c>
      <c r="C649" s="7" t="s">
        <v>2263</v>
      </c>
      <c r="D649" s="7" t="s">
        <v>2243</v>
      </c>
      <c r="E649" s="7" t="s">
        <v>2264</v>
      </c>
      <c r="G649">
        <v>647</v>
      </c>
      <c r="H649" t="str">
        <f t="shared" si="13"/>
        <v>東京都墨田区</v>
      </c>
      <c r="I649" t="s">
        <v>2262</v>
      </c>
    </row>
    <row r="650" spans="1:9">
      <c r="A650" s="7" t="s">
        <v>2265</v>
      </c>
      <c r="B650" s="7" t="s">
        <v>2242</v>
      </c>
      <c r="C650" s="7" t="s">
        <v>2266</v>
      </c>
      <c r="D650" s="7" t="s">
        <v>2243</v>
      </c>
      <c r="E650" s="7" t="s">
        <v>2267</v>
      </c>
      <c r="G650">
        <v>648</v>
      </c>
      <c r="H650" t="str">
        <f t="shared" si="13"/>
        <v>東京都江東区</v>
      </c>
      <c r="I650" t="s">
        <v>2265</v>
      </c>
    </row>
    <row r="651" spans="1:9">
      <c r="A651" s="7" t="s">
        <v>2268</v>
      </c>
      <c r="B651" s="7" t="s">
        <v>2242</v>
      </c>
      <c r="C651" s="7" t="s">
        <v>2269</v>
      </c>
      <c r="D651" s="7" t="s">
        <v>2243</v>
      </c>
      <c r="E651" s="7" t="s">
        <v>2270</v>
      </c>
      <c r="G651">
        <v>649</v>
      </c>
      <c r="H651" t="str">
        <f t="shared" si="13"/>
        <v>東京都品川区</v>
      </c>
      <c r="I651" t="s">
        <v>2268</v>
      </c>
    </row>
    <row r="652" spans="1:9">
      <c r="A652" s="7" t="s">
        <v>2271</v>
      </c>
      <c r="B652" s="7" t="s">
        <v>2242</v>
      </c>
      <c r="C652" s="7" t="s">
        <v>2272</v>
      </c>
      <c r="D652" s="7" t="s">
        <v>2243</v>
      </c>
      <c r="E652" s="7" t="s">
        <v>2273</v>
      </c>
      <c r="G652">
        <v>650</v>
      </c>
      <c r="H652" t="str">
        <f t="shared" si="13"/>
        <v>東京都目黒区</v>
      </c>
      <c r="I652" t="s">
        <v>2271</v>
      </c>
    </row>
    <row r="653" spans="1:9">
      <c r="A653" s="7" t="s">
        <v>2274</v>
      </c>
      <c r="B653" s="7" t="s">
        <v>2242</v>
      </c>
      <c r="C653" s="7" t="s">
        <v>2275</v>
      </c>
      <c r="D653" s="7" t="s">
        <v>2243</v>
      </c>
      <c r="E653" s="7" t="s">
        <v>2276</v>
      </c>
      <c r="G653">
        <v>651</v>
      </c>
      <c r="H653" t="str">
        <f t="shared" si="13"/>
        <v>東京都大田区</v>
      </c>
      <c r="I653" t="s">
        <v>2274</v>
      </c>
    </row>
    <row r="654" spans="1:9">
      <c r="A654" s="7" t="s">
        <v>2277</v>
      </c>
      <c r="B654" s="7" t="s">
        <v>2242</v>
      </c>
      <c r="C654" s="7" t="s">
        <v>2278</v>
      </c>
      <c r="D654" s="7" t="s">
        <v>2243</v>
      </c>
      <c r="E654" s="7" t="s">
        <v>2279</v>
      </c>
      <c r="G654">
        <v>652</v>
      </c>
      <c r="H654" t="str">
        <f t="shared" si="13"/>
        <v>東京都世田谷区</v>
      </c>
      <c r="I654" t="s">
        <v>2277</v>
      </c>
    </row>
    <row r="655" spans="1:9">
      <c r="A655" s="7" t="s">
        <v>2280</v>
      </c>
      <c r="B655" s="7" t="s">
        <v>2242</v>
      </c>
      <c r="C655" s="7" t="s">
        <v>2281</v>
      </c>
      <c r="D655" s="7" t="s">
        <v>2243</v>
      </c>
      <c r="E655" s="7" t="s">
        <v>2282</v>
      </c>
      <c r="G655">
        <v>653</v>
      </c>
      <c r="H655" t="str">
        <f t="shared" si="13"/>
        <v>東京都渋谷区</v>
      </c>
      <c r="I655" t="s">
        <v>2280</v>
      </c>
    </row>
    <row r="656" spans="1:9">
      <c r="A656" s="7" t="s">
        <v>2283</v>
      </c>
      <c r="B656" s="7" t="s">
        <v>2242</v>
      </c>
      <c r="C656" s="7" t="s">
        <v>2284</v>
      </c>
      <c r="D656" s="7" t="s">
        <v>2243</v>
      </c>
      <c r="E656" s="7" t="s">
        <v>2285</v>
      </c>
      <c r="G656">
        <v>654</v>
      </c>
      <c r="H656" t="str">
        <f t="shared" si="13"/>
        <v>東京都中野区</v>
      </c>
      <c r="I656" t="s">
        <v>2283</v>
      </c>
    </row>
    <row r="657" spans="1:9">
      <c r="A657" s="7" t="s">
        <v>2286</v>
      </c>
      <c r="B657" s="7" t="s">
        <v>2242</v>
      </c>
      <c r="C657" s="7" t="s">
        <v>2287</v>
      </c>
      <c r="D657" s="7" t="s">
        <v>2243</v>
      </c>
      <c r="E657" s="7" t="s">
        <v>2288</v>
      </c>
      <c r="G657">
        <v>655</v>
      </c>
      <c r="H657" t="str">
        <f t="shared" si="13"/>
        <v>東京都杉並区</v>
      </c>
      <c r="I657" t="s">
        <v>2286</v>
      </c>
    </row>
    <row r="658" spans="1:9">
      <c r="A658" s="7" t="s">
        <v>2289</v>
      </c>
      <c r="B658" s="7" t="s">
        <v>2242</v>
      </c>
      <c r="C658" s="7" t="s">
        <v>2290</v>
      </c>
      <c r="D658" s="7" t="s">
        <v>2243</v>
      </c>
      <c r="E658" s="7" t="s">
        <v>2291</v>
      </c>
      <c r="G658">
        <v>656</v>
      </c>
      <c r="H658" t="str">
        <f t="shared" si="13"/>
        <v>東京都豊島区</v>
      </c>
      <c r="I658" t="s">
        <v>2289</v>
      </c>
    </row>
    <row r="659" spans="1:9">
      <c r="A659" s="7" t="s">
        <v>2292</v>
      </c>
      <c r="B659" s="7" t="s">
        <v>2242</v>
      </c>
      <c r="C659" s="7" t="s">
        <v>2293</v>
      </c>
      <c r="D659" s="7" t="s">
        <v>2243</v>
      </c>
      <c r="E659" s="7" t="s">
        <v>2294</v>
      </c>
      <c r="G659">
        <v>657</v>
      </c>
      <c r="H659" t="str">
        <f t="shared" si="13"/>
        <v>東京都北区</v>
      </c>
      <c r="I659" t="s">
        <v>2292</v>
      </c>
    </row>
    <row r="660" spans="1:9">
      <c r="A660" s="7" t="s">
        <v>2295</v>
      </c>
      <c r="B660" s="7" t="s">
        <v>2242</v>
      </c>
      <c r="C660" s="7" t="s">
        <v>2296</v>
      </c>
      <c r="D660" s="7" t="s">
        <v>2243</v>
      </c>
      <c r="E660" s="7" t="s">
        <v>2297</v>
      </c>
      <c r="G660">
        <v>658</v>
      </c>
      <c r="H660" t="str">
        <f t="shared" si="13"/>
        <v>東京都荒川区</v>
      </c>
      <c r="I660" t="s">
        <v>2295</v>
      </c>
    </row>
    <row r="661" spans="1:9">
      <c r="A661" s="7" t="s">
        <v>2298</v>
      </c>
      <c r="B661" s="7" t="s">
        <v>2242</v>
      </c>
      <c r="C661" s="7" t="s">
        <v>2299</v>
      </c>
      <c r="D661" s="7" t="s">
        <v>2243</v>
      </c>
      <c r="E661" s="7" t="s">
        <v>2300</v>
      </c>
      <c r="G661">
        <v>659</v>
      </c>
      <c r="H661" t="str">
        <f t="shared" si="13"/>
        <v>東京都板橋区</v>
      </c>
      <c r="I661" t="s">
        <v>2298</v>
      </c>
    </row>
    <row r="662" spans="1:9">
      <c r="A662" s="7" t="s">
        <v>2301</v>
      </c>
      <c r="B662" s="7" t="s">
        <v>2242</v>
      </c>
      <c r="C662" s="7" t="s">
        <v>2302</v>
      </c>
      <c r="D662" s="7" t="s">
        <v>2243</v>
      </c>
      <c r="E662" s="7" t="s">
        <v>2303</v>
      </c>
      <c r="G662">
        <v>660</v>
      </c>
      <c r="H662" t="str">
        <f t="shared" si="13"/>
        <v>東京都練馬区</v>
      </c>
      <c r="I662" t="s">
        <v>2301</v>
      </c>
    </row>
    <row r="663" spans="1:9">
      <c r="A663" s="7" t="s">
        <v>2304</v>
      </c>
      <c r="B663" s="7" t="s">
        <v>2242</v>
      </c>
      <c r="C663" s="7" t="s">
        <v>2305</v>
      </c>
      <c r="D663" s="7" t="s">
        <v>2243</v>
      </c>
      <c r="E663" s="7" t="s">
        <v>2306</v>
      </c>
      <c r="G663">
        <v>661</v>
      </c>
      <c r="H663" t="str">
        <f t="shared" si="13"/>
        <v>東京都足立区</v>
      </c>
      <c r="I663" t="s">
        <v>2304</v>
      </c>
    </row>
    <row r="664" spans="1:9">
      <c r="A664" s="7" t="s">
        <v>2307</v>
      </c>
      <c r="B664" s="7" t="s">
        <v>2242</v>
      </c>
      <c r="C664" s="7" t="s">
        <v>2308</v>
      </c>
      <c r="D664" s="7" t="s">
        <v>2243</v>
      </c>
      <c r="E664" s="7" t="s">
        <v>2309</v>
      </c>
      <c r="G664">
        <v>662</v>
      </c>
      <c r="H664" t="str">
        <f t="shared" si="13"/>
        <v>東京都葛飾区</v>
      </c>
      <c r="I664" t="s">
        <v>2307</v>
      </c>
    </row>
    <row r="665" spans="1:9">
      <c r="A665" s="7" t="s">
        <v>2310</v>
      </c>
      <c r="B665" s="7" t="s">
        <v>2242</v>
      </c>
      <c r="C665" s="7" t="s">
        <v>2311</v>
      </c>
      <c r="D665" s="7" t="s">
        <v>2243</v>
      </c>
      <c r="E665" s="7" t="s">
        <v>2312</v>
      </c>
      <c r="G665">
        <v>663</v>
      </c>
      <c r="H665" t="str">
        <f t="shared" si="13"/>
        <v>東京都江戸川区</v>
      </c>
      <c r="I665" t="s">
        <v>2310</v>
      </c>
    </row>
    <row r="666" spans="1:9">
      <c r="A666" s="7" t="s">
        <v>2313</v>
      </c>
      <c r="B666" s="7" t="s">
        <v>2242</v>
      </c>
      <c r="C666" s="7" t="s">
        <v>2314</v>
      </c>
      <c r="D666" s="7" t="s">
        <v>2243</v>
      </c>
      <c r="E666" s="7" t="s">
        <v>2315</v>
      </c>
      <c r="G666">
        <v>664</v>
      </c>
      <c r="H666" t="str">
        <f t="shared" si="13"/>
        <v>東京都八王子市</v>
      </c>
      <c r="I666" t="s">
        <v>2313</v>
      </c>
    </row>
    <row r="667" spans="1:9">
      <c r="A667" s="7" t="s">
        <v>2316</v>
      </c>
      <c r="B667" s="7" t="s">
        <v>2242</v>
      </c>
      <c r="C667" s="7" t="s">
        <v>2317</v>
      </c>
      <c r="D667" s="7" t="s">
        <v>2243</v>
      </c>
      <c r="E667" s="7" t="s">
        <v>2318</v>
      </c>
      <c r="G667">
        <v>665</v>
      </c>
      <c r="H667" t="str">
        <f t="shared" si="13"/>
        <v>東京都立川市</v>
      </c>
      <c r="I667" t="s">
        <v>2316</v>
      </c>
    </row>
    <row r="668" spans="1:9">
      <c r="A668" s="7" t="s">
        <v>2319</v>
      </c>
      <c r="B668" s="7" t="s">
        <v>2242</v>
      </c>
      <c r="C668" s="7" t="s">
        <v>2320</v>
      </c>
      <c r="D668" s="7" t="s">
        <v>2243</v>
      </c>
      <c r="E668" s="7" t="s">
        <v>2321</v>
      </c>
      <c r="G668">
        <v>666</v>
      </c>
      <c r="H668" t="str">
        <f t="shared" si="13"/>
        <v>東京都武蔵野市</v>
      </c>
      <c r="I668" t="s">
        <v>2319</v>
      </c>
    </row>
    <row r="669" spans="1:9">
      <c r="A669" s="7" t="s">
        <v>2322</v>
      </c>
      <c r="B669" s="7" t="s">
        <v>2242</v>
      </c>
      <c r="C669" s="7" t="s">
        <v>2323</v>
      </c>
      <c r="D669" s="7" t="s">
        <v>2243</v>
      </c>
      <c r="E669" s="7" t="s">
        <v>2324</v>
      </c>
      <c r="G669">
        <v>667</v>
      </c>
      <c r="H669" t="str">
        <f t="shared" si="13"/>
        <v>東京都三鷹市</v>
      </c>
      <c r="I669" t="s">
        <v>2322</v>
      </c>
    </row>
    <row r="670" spans="1:9">
      <c r="A670" s="7" t="s">
        <v>2325</v>
      </c>
      <c r="B670" s="7" t="s">
        <v>2242</v>
      </c>
      <c r="C670" s="7" t="s">
        <v>2326</v>
      </c>
      <c r="D670" s="7" t="s">
        <v>2243</v>
      </c>
      <c r="E670" s="7" t="s">
        <v>2327</v>
      </c>
      <c r="G670">
        <v>668</v>
      </c>
      <c r="H670" t="str">
        <f t="shared" si="13"/>
        <v>東京都青梅市</v>
      </c>
      <c r="I670" t="s">
        <v>2325</v>
      </c>
    </row>
    <row r="671" spans="1:9">
      <c r="A671" s="7" t="s">
        <v>2328</v>
      </c>
      <c r="B671" s="7" t="s">
        <v>2242</v>
      </c>
      <c r="C671" s="7" t="s">
        <v>2329</v>
      </c>
      <c r="D671" s="7" t="s">
        <v>2243</v>
      </c>
      <c r="E671" s="7" t="s">
        <v>2330</v>
      </c>
      <c r="G671">
        <v>669</v>
      </c>
      <c r="H671" t="str">
        <f t="shared" si="13"/>
        <v>東京都府中市</v>
      </c>
      <c r="I671" t="s">
        <v>2328</v>
      </c>
    </row>
    <row r="672" spans="1:9">
      <c r="A672" s="7" t="s">
        <v>2331</v>
      </c>
      <c r="B672" s="7" t="s">
        <v>2242</v>
      </c>
      <c r="C672" s="7" t="s">
        <v>2332</v>
      </c>
      <c r="D672" s="7" t="s">
        <v>2243</v>
      </c>
      <c r="E672" s="7" t="s">
        <v>2333</v>
      </c>
      <c r="G672">
        <v>670</v>
      </c>
      <c r="H672" t="str">
        <f t="shared" si="13"/>
        <v>東京都昭島市</v>
      </c>
      <c r="I672" t="s">
        <v>2331</v>
      </c>
    </row>
    <row r="673" spans="1:9">
      <c r="A673" s="7" t="s">
        <v>2334</v>
      </c>
      <c r="B673" s="7" t="s">
        <v>2242</v>
      </c>
      <c r="C673" s="7" t="s">
        <v>2335</v>
      </c>
      <c r="D673" s="7" t="s">
        <v>2243</v>
      </c>
      <c r="E673" s="7" t="s">
        <v>2336</v>
      </c>
      <c r="G673">
        <v>671</v>
      </c>
      <c r="H673" t="str">
        <f t="shared" si="13"/>
        <v>東京都調布市</v>
      </c>
      <c r="I673" t="s">
        <v>2334</v>
      </c>
    </row>
    <row r="674" spans="1:9">
      <c r="A674" s="7" t="s">
        <v>2337</v>
      </c>
      <c r="B674" s="7" t="s">
        <v>2242</v>
      </c>
      <c r="C674" s="7" t="s">
        <v>2338</v>
      </c>
      <c r="D674" s="7" t="s">
        <v>2243</v>
      </c>
      <c r="E674" s="7" t="s">
        <v>2339</v>
      </c>
      <c r="F674" s="10"/>
      <c r="G674">
        <v>672</v>
      </c>
      <c r="H674" t="str">
        <f t="shared" si="13"/>
        <v>東京都町田市</v>
      </c>
      <c r="I674" t="s">
        <v>2337</v>
      </c>
    </row>
    <row r="675" spans="1:9">
      <c r="A675" s="7" t="s">
        <v>2340</v>
      </c>
      <c r="B675" s="7" t="s">
        <v>2242</v>
      </c>
      <c r="C675" s="7" t="s">
        <v>2341</v>
      </c>
      <c r="D675" s="7" t="s">
        <v>2243</v>
      </c>
      <c r="E675" s="7" t="s">
        <v>2342</v>
      </c>
      <c r="F675" s="10"/>
      <c r="G675">
        <v>673</v>
      </c>
      <c r="H675" t="str">
        <f t="shared" si="13"/>
        <v>東京都小金井市</v>
      </c>
      <c r="I675" t="s">
        <v>2340</v>
      </c>
    </row>
    <row r="676" spans="1:9">
      <c r="A676" s="7" t="s">
        <v>2343</v>
      </c>
      <c r="B676" s="7" t="s">
        <v>2242</v>
      </c>
      <c r="C676" s="7" t="s">
        <v>2344</v>
      </c>
      <c r="D676" s="7" t="s">
        <v>2243</v>
      </c>
      <c r="E676" s="7" t="s">
        <v>2345</v>
      </c>
      <c r="F676" s="10"/>
      <c r="G676">
        <v>674</v>
      </c>
      <c r="H676" t="str">
        <f t="shared" si="13"/>
        <v>東京都小平市</v>
      </c>
      <c r="I676" t="s">
        <v>2343</v>
      </c>
    </row>
    <row r="677" spans="1:9">
      <c r="A677" s="7" t="s">
        <v>2346</v>
      </c>
      <c r="B677" s="7" t="s">
        <v>2242</v>
      </c>
      <c r="C677" s="7" t="s">
        <v>2347</v>
      </c>
      <c r="D677" s="7" t="s">
        <v>2243</v>
      </c>
      <c r="E677" s="7" t="s">
        <v>2348</v>
      </c>
      <c r="F677" s="10"/>
      <c r="G677">
        <v>675</v>
      </c>
      <c r="H677" t="str">
        <f t="shared" si="13"/>
        <v>東京都日野市</v>
      </c>
      <c r="I677" t="s">
        <v>2346</v>
      </c>
    </row>
    <row r="678" spans="1:9">
      <c r="A678" s="7" t="s">
        <v>2349</v>
      </c>
      <c r="B678" s="7" t="s">
        <v>2242</v>
      </c>
      <c r="C678" s="7" t="s">
        <v>2350</v>
      </c>
      <c r="D678" s="7" t="s">
        <v>2243</v>
      </c>
      <c r="E678" s="7" t="s">
        <v>2351</v>
      </c>
      <c r="F678" s="10"/>
      <c r="G678">
        <v>676</v>
      </c>
      <c r="H678" t="str">
        <f t="shared" si="13"/>
        <v>東京都東村山市</v>
      </c>
      <c r="I678" t="s">
        <v>2349</v>
      </c>
    </row>
    <row r="679" spans="1:9">
      <c r="A679" s="7" t="s">
        <v>2352</v>
      </c>
      <c r="B679" s="7" t="s">
        <v>2242</v>
      </c>
      <c r="C679" s="7" t="s">
        <v>2353</v>
      </c>
      <c r="D679" s="7" t="s">
        <v>2243</v>
      </c>
      <c r="E679" s="7" t="s">
        <v>2354</v>
      </c>
      <c r="F679" s="10"/>
      <c r="G679">
        <v>677</v>
      </c>
      <c r="H679" t="str">
        <f t="shared" si="13"/>
        <v>東京都国分寺市</v>
      </c>
      <c r="I679" t="s">
        <v>2352</v>
      </c>
    </row>
    <row r="680" spans="1:9">
      <c r="A680" s="7" t="s">
        <v>2355</v>
      </c>
      <c r="B680" s="7" t="s">
        <v>2242</v>
      </c>
      <c r="C680" s="7" t="s">
        <v>2356</v>
      </c>
      <c r="D680" s="7" t="s">
        <v>2243</v>
      </c>
      <c r="E680" s="7" t="s">
        <v>2357</v>
      </c>
      <c r="F680" s="10"/>
      <c r="G680">
        <v>678</v>
      </c>
      <c r="H680" t="str">
        <f t="shared" si="13"/>
        <v>東京都国立市</v>
      </c>
      <c r="I680" t="s">
        <v>2355</v>
      </c>
    </row>
    <row r="681" spans="1:9">
      <c r="A681" s="7" t="s">
        <v>2358</v>
      </c>
      <c r="B681" s="7" t="s">
        <v>2242</v>
      </c>
      <c r="C681" s="7" t="s">
        <v>2359</v>
      </c>
      <c r="D681" s="7" t="s">
        <v>2243</v>
      </c>
      <c r="E681" s="7" t="s">
        <v>2360</v>
      </c>
      <c r="F681" s="11"/>
      <c r="G681">
        <v>679</v>
      </c>
      <c r="H681" t="str">
        <f t="shared" si="13"/>
        <v>東京都福生市</v>
      </c>
      <c r="I681" t="s">
        <v>2358</v>
      </c>
    </row>
    <row r="682" spans="1:9">
      <c r="A682" s="7" t="s">
        <v>2361</v>
      </c>
      <c r="B682" s="7" t="s">
        <v>2242</v>
      </c>
      <c r="C682" s="7" t="s">
        <v>2362</v>
      </c>
      <c r="D682" s="7" t="s">
        <v>2243</v>
      </c>
      <c r="E682" s="7" t="s">
        <v>2363</v>
      </c>
      <c r="F682" s="10"/>
      <c r="G682">
        <v>680</v>
      </c>
      <c r="H682" t="str">
        <f t="shared" si="13"/>
        <v>東京都狛江市</v>
      </c>
      <c r="I682" t="s">
        <v>2361</v>
      </c>
    </row>
    <row r="683" spans="1:9">
      <c r="A683" s="7" t="s">
        <v>2364</v>
      </c>
      <c r="B683" s="7" t="s">
        <v>2242</v>
      </c>
      <c r="C683" s="7" t="s">
        <v>2365</v>
      </c>
      <c r="D683" s="7" t="s">
        <v>2243</v>
      </c>
      <c r="E683" s="7" t="s">
        <v>2366</v>
      </c>
      <c r="F683" s="10"/>
      <c r="G683">
        <v>681</v>
      </c>
      <c r="H683" t="str">
        <f t="shared" si="13"/>
        <v>東京都東大和市</v>
      </c>
      <c r="I683" t="s">
        <v>2364</v>
      </c>
    </row>
    <row r="684" spans="1:9">
      <c r="A684" s="7" t="s">
        <v>2367</v>
      </c>
      <c r="B684" s="7" t="s">
        <v>2242</v>
      </c>
      <c r="C684" s="7" t="s">
        <v>2368</v>
      </c>
      <c r="D684" s="7" t="s">
        <v>2243</v>
      </c>
      <c r="E684" s="7" t="s">
        <v>2369</v>
      </c>
      <c r="F684" s="10"/>
      <c r="G684">
        <v>682</v>
      </c>
      <c r="H684" t="str">
        <f t="shared" si="13"/>
        <v>東京都清瀬市</v>
      </c>
      <c r="I684" t="s">
        <v>2367</v>
      </c>
    </row>
    <row r="685" spans="1:9">
      <c r="A685" s="7" t="s">
        <v>2370</v>
      </c>
      <c r="B685" s="7" t="s">
        <v>2242</v>
      </c>
      <c r="C685" s="7" t="s">
        <v>2371</v>
      </c>
      <c r="D685" s="7" t="s">
        <v>2243</v>
      </c>
      <c r="E685" s="7" t="s">
        <v>2372</v>
      </c>
      <c r="F685" s="10"/>
      <c r="G685">
        <v>683</v>
      </c>
      <c r="H685" t="str">
        <f t="shared" si="13"/>
        <v>東京都東久留米市</v>
      </c>
      <c r="I685" t="s">
        <v>2370</v>
      </c>
    </row>
    <row r="686" spans="1:9">
      <c r="A686" s="7" t="s">
        <v>2373</v>
      </c>
      <c r="B686" s="7" t="s">
        <v>2242</v>
      </c>
      <c r="C686" s="7" t="s">
        <v>2374</v>
      </c>
      <c r="D686" s="7" t="s">
        <v>2243</v>
      </c>
      <c r="E686" s="7" t="s">
        <v>2375</v>
      </c>
      <c r="F686" s="10"/>
      <c r="G686">
        <v>684</v>
      </c>
      <c r="H686" t="str">
        <f t="shared" si="13"/>
        <v>東京都武蔵村山市</v>
      </c>
      <c r="I686" t="s">
        <v>2373</v>
      </c>
    </row>
    <row r="687" spans="1:9">
      <c r="A687" s="7" t="s">
        <v>2376</v>
      </c>
      <c r="B687" s="7" t="s">
        <v>2242</v>
      </c>
      <c r="C687" s="7" t="s">
        <v>2377</v>
      </c>
      <c r="D687" s="7" t="s">
        <v>2243</v>
      </c>
      <c r="E687" s="7" t="s">
        <v>2378</v>
      </c>
      <c r="F687" s="10"/>
      <c r="G687">
        <v>685</v>
      </c>
      <c r="H687" t="str">
        <f t="shared" si="13"/>
        <v>東京都多摩市</v>
      </c>
      <c r="I687" t="s">
        <v>2376</v>
      </c>
    </row>
    <row r="688" spans="1:9">
      <c r="A688" s="7" t="s">
        <v>2379</v>
      </c>
      <c r="B688" s="7" t="s">
        <v>2242</v>
      </c>
      <c r="C688" s="7" t="s">
        <v>2380</v>
      </c>
      <c r="D688" s="7" t="s">
        <v>2243</v>
      </c>
      <c r="E688" s="7" t="s">
        <v>2381</v>
      </c>
      <c r="F688" s="10"/>
      <c r="G688">
        <v>686</v>
      </c>
      <c r="H688" t="str">
        <f t="shared" si="13"/>
        <v>東京都稲城市</v>
      </c>
      <c r="I688" t="s">
        <v>2379</v>
      </c>
    </row>
    <row r="689" spans="1:9">
      <c r="A689" s="7" t="s">
        <v>2382</v>
      </c>
      <c r="B689" s="7" t="s">
        <v>2242</v>
      </c>
      <c r="C689" s="7" t="s">
        <v>2383</v>
      </c>
      <c r="D689" s="7" t="s">
        <v>2243</v>
      </c>
      <c r="E689" s="7" t="s">
        <v>2384</v>
      </c>
      <c r="F689" s="10"/>
      <c r="G689">
        <v>687</v>
      </c>
      <c r="H689" t="str">
        <f t="shared" si="13"/>
        <v>東京都羽村市</v>
      </c>
      <c r="I689" t="s">
        <v>2382</v>
      </c>
    </row>
    <row r="690" spans="1:9">
      <c r="A690" s="7" t="s">
        <v>2385</v>
      </c>
      <c r="B690" s="7" t="s">
        <v>2242</v>
      </c>
      <c r="C690" s="7" t="s">
        <v>2386</v>
      </c>
      <c r="D690" s="7" t="s">
        <v>2243</v>
      </c>
      <c r="E690" s="7" t="s">
        <v>2387</v>
      </c>
      <c r="G690">
        <v>688</v>
      </c>
      <c r="H690" t="str">
        <f t="shared" si="13"/>
        <v>東京都あきる野市</v>
      </c>
      <c r="I690" t="s">
        <v>2385</v>
      </c>
    </row>
    <row r="691" spans="1:9">
      <c r="A691" s="7" t="s">
        <v>2388</v>
      </c>
      <c r="B691" s="7" t="s">
        <v>2242</v>
      </c>
      <c r="C691" s="7" t="s">
        <v>2389</v>
      </c>
      <c r="D691" s="7" t="s">
        <v>2243</v>
      </c>
      <c r="E691" s="7" t="s">
        <v>2390</v>
      </c>
      <c r="G691">
        <v>689</v>
      </c>
      <c r="H691" t="str">
        <f t="shared" si="13"/>
        <v>東京都西東京市</v>
      </c>
      <c r="I691" t="s">
        <v>2388</v>
      </c>
    </row>
    <row r="692" spans="1:9">
      <c r="A692" s="7" t="s">
        <v>2391</v>
      </c>
      <c r="B692" s="7" t="s">
        <v>2242</v>
      </c>
      <c r="C692" s="7" t="s">
        <v>2392</v>
      </c>
      <c r="D692" s="7" t="s">
        <v>2243</v>
      </c>
      <c r="E692" s="7" t="s">
        <v>2393</v>
      </c>
      <c r="G692">
        <v>690</v>
      </c>
      <c r="H692" t="str">
        <f t="shared" si="13"/>
        <v>東京都瑞穂町</v>
      </c>
      <c r="I692" t="s">
        <v>2391</v>
      </c>
    </row>
    <row r="693" spans="1:9">
      <c r="A693" s="7" t="s">
        <v>2394</v>
      </c>
      <c r="B693" s="7" t="s">
        <v>2242</v>
      </c>
      <c r="C693" s="7" t="s">
        <v>2395</v>
      </c>
      <c r="D693" s="7" t="s">
        <v>2243</v>
      </c>
      <c r="E693" s="7" t="s">
        <v>2396</v>
      </c>
      <c r="G693">
        <v>691</v>
      </c>
      <c r="H693" t="str">
        <f t="shared" si="13"/>
        <v>東京都日の出町</v>
      </c>
      <c r="I693" t="s">
        <v>2394</v>
      </c>
    </row>
    <row r="694" spans="1:9">
      <c r="A694" s="7" t="s">
        <v>2397</v>
      </c>
      <c r="B694" s="7" t="s">
        <v>2242</v>
      </c>
      <c r="C694" s="7" t="s">
        <v>2398</v>
      </c>
      <c r="D694" s="7" t="s">
        <v>2243</v>
      </c>
      <c r="E694" s="7" t="s">
        <v>2399</v>
      </c>
      <c r="G694">
        <v>692</v>
      </c>
      <c r="H694" t="str">
        <f t="shared" si="13"/>
        <v>東京都檜原村</v>
      </c>
      <c r="I694" t="s">
        <v>2397</v>
      </c>
    </row>
    <row r="695" spans="1:9">
      <c r="A695" s="7" t="s">
        <v>2400</v>
      </c>
      <c r="B695" s="7" t="s">
        <v>2242</v>
      </c>
      <c r="C695" s="7" t="s">
        <v>2401</v>
      </c>
      <c r="D695" s="7" t="s">
        <v>2243</v>
      </c>
      <c r="E695" s="7" t="s">
        <v>2402</v>
      </c>
      <c r="G695">
        <v>693</v>
      </c>
      <c r="H695" t="str">
        <f t="shared" si="13"/>
        <v>東京都奥多摩町</v>
      </c>
      <c r="I695" t="s">
        <v>2400</v>
      </c>
    </row>
    <row r="696" spans="1:9">
      <c r="A696" s="7" t="s">
        <v>2403</v>
      </c>
      <c r="B696" s="7" t="s">
        <v>2242</v>
      </c>
      <c r="C696" s="7" t="s">
        <v>2404</v>
      </c>
      <c r="D696" s="7" t="s">
        <v>2243</v>
      </c>
      <c r="E696" s="7" t="s">
        <v>2405</v>
      </c>
      <c r="G696">
        <v>694</v>
      </c>
      <c r="H696" t="str">
        <f t="shared" si="13"/>
        <v>東京都大島町</v>
      </c>
      <c r="I696" t="s">
        <v>2403</v>
      </c>
    </row>
    <row r="697" spans="1:9">
      <c r="A697" s="7" t="s">
        <v>2406</v>
      </c>
      <c r="B697" s="7" t="s">
        <v>2242</v>
      </c>
      <c r="C697" s="7" t="s">
        <v>2407</v>
      </c>
      <c r="D697" s="7" t="s">
        <v>2243</v>
      </c>
      <c r="E697" s="7" t="s">
        <v>2408</v>
      </c>
      <c r="G697">
        <v>695</v>
      </c>
      <c r="H697" t="str">
        <f t="shared" si="13"/>
        <v>東京都利島村</v>
      </c>
      <c r="I697" t="s">
        <v>2406</v>
      </c>
    </row>
    <row r="698" spans="1:9">
      <c r="A698" s="7" t="s">
        <v>2409</v>
      </c>
      <c r="B698" s="7" t="s">
        <v>2242</v>
      </c>
      <c r="C698" s="7" t="s">
        <v>2410</v>
      </c>
      <c r="D698" s="7" t="s">
        <v>2243</v>
      </c>
      <c r="E698" s="7" t="s">
        <v>2411</v>
      </c>
      <c r="G698">
        <v>696</v>
      </c>
      <c r="H698" t="str">
        <f t="shared" si="13"/>
        <v>東京都新島村</v>
      </c>
      <c r="I698" t="s">
        <v>2409</v>
      </c>
    </row>
    <row r="699" spans="1:9">
      <c r="A699" s="7" t="s">
        <v>2412</v>
      </c>
      <c r="B699" s="7" t="s">
        <v>2242</v>
      </c>
      <c r="C699" s="7" t="s">
        <v>2413</v>
      </c>
      <c r="D699" s="7" t="s">
        <v>2243</v>
      </c>
      <c r="E699" s="7" t="s">
        <v>2414</v>
      </c>
      <c r="G699">
        <v>697</v>
      </c>
      <c r="H699" t="str">
        <f t="shared" si="13"/>
        <v>東京都神津島村</v>
      </c>
      <c r="I699" t="s">
        <v>2412</v>
      </c>
    </row>
    <row r="700" spans="1:9">
      <c r="A700" s="7" t="s">
        <v>2415</v>
      </c>
      <c r="B700" s="7" t="s">
        <v>2242</v>
      </c>
      <c r="C700" s="7" t="s">
        <v>2416</v>
      </c>
      <c r="D700" s="7" t="s">
        <v>2243</v>
      </c>
      <c r="E700" s="7" t="s">
        <v>2417</v>
      </c>
      <c r="G700">
        <v>698</v>
      </c>
      <c r="H700" t="str">
        <f t="shared" si="13"/>
        <v>東京都三宅村</v>
      </c>
      <c r="I700" t="s">
        <v>2415</v>
      </c>
    </row>
    <row r="701" spans="1:9">
      <c r="A701" s="7" t="s">
        <v>2418</v>
      </c>
      <c r="B701" s="7" t="s">
        <v>2242</v>
      </c>
      <c r="C701" s="7" t="s">
        <v>2419</v>
      </c>
      <c r="D701" s="7" t="s">
        <v>2243</v>
      </c>
      <c r="E701" s="7" t="s">
        <v>2420</v>
      </c>
      <c r="G701">
        <v>699</v>
      </c>
      <c r="H701" t="str">
        <f t="shared" si="13"/>
        <v>東京都御蔵島村</v>
      </c>
      <c r="I701" t="s">
        <v>2418</v>
      </c>
    </row>
    <row r="702" spans="1:9">
      <c r="A702" s="7" t="s">
        <v>2421</v>
      </c>
      <c r="B702" s="7" t="s">
        <v>2242</v>
      </c>
      <c r="C702" s="7" t="s">
        <v>2422</v>
      </c>
      <c r="D702" s="7" t="s">
        <v>2243</v>
      </c>
      <c r="E702" s="7" t="s">
        <v>2423</v>
      </c>
      <c r="G702">
        <v>700</v>
      </c>
      <c r="H702" t="str">
        <f t="shared" si="13"/>
        <v>東京都八丈町</v>
      </c>
      <c r="I702" t="s">
        <v>2421</v>
      </c>
    </row>
    <row r="703" spans="1:9">
      <c r="A703" s="7" t="s">
        <v>2424</v>
      </c>
      <c r="B703" s="7" t="s">
        <v>2242</v>
      </c>
      <c r="C703" s="7" t="s">
        <v>2425</v>
      </c>
      <c r="D703" s="7" t="s">
        <v>2243</v>
      </c>
      <c r="E703" s="7" t="s">
        <v>2426</v>
      </c>
      <c r="G703">
        <v>701</v>
      </c>
      <c r="H703" t="str">
        <f t="shared" si="13"/>
        <v>東京都青ヶ島村</v>
      </c>
      <c r="I703" t="s">
        <v>2424</v>
      </c>
    </row>
    <row r="704" spans="1:9">
      <c r="A704" s="7" t="s">
        <v>2427</v>
      </c>
      <c r="B704" s="7" t="s">
        <v>2242</v>
      </c>
      <c r="C704" s="7" t="s">
        <v>2428</v>
      </c>
      <c r="D704" s="7" t="s">
        <v>2243</v>
      </c>
      <c r="E704" s="7" t="s">
        <v>2429</v>
      </c>
      <c r="G704">
        <v>702</v>
      </c>
      <c r="H704" t="str">
        <f t="shared" si="13"/>
        <v>東京都小笠原村</v>
      </c>
      <c r="I704" t="s">
        <v>2427</v>
      </c>
    </row>
    <row r="705" spans="1:9">
      <c r="A705" s="3" t="s">
        <v>2430</v>
      </c>
      <c r="B705" s="3" t="s">
        <v>2431</v>
      </c>
      <c r="C705" s="4"/>
      <c r="D705" s="5" t="s">
        <v>2432</v>
      </c>
      <c r="E705" s="4"/>
      <c r="G705">
        <v>703</v>
      </c>
      <c r="H705" t="str">
        <f t="shared" si="13"/>
        <v>神奈川県</v>
      </c>
      <c r="I705" t="s">
        <v>2430</v>
      </c>
    </row>
    <row r="706" spans="1:9">
      <c r="A706" s="7" t="s">
        <v>2433</v>
      </c>
      <c r="B706" s="7" t="s">
        <v>2431</v>
      </c>
      <c r="C706" s="7" t="s">
        <v>2434</v>
      </c>
      <c r="D706" s="7" t="s">
        <v>2432</v>
      </c>
      <c r="E706" s="7" t="s">
        <v>2435</v>
      </c>
      <c r="G706">
        <v>704</v>
      </c>
      <c r="H706" t="str">
        <f t="shared" si="13"/>
        <v>神奈川県横浜市</v>
      </c>
      <c r="I706" t="s">
        <v>2433</v>
      </c>
    </row>
    <row r="707" spans="1:9">
      <c r="A707" s="7" t="s">
        <v>2436</v>
      </c>
      <c r="B707" s="7" t="s">
        <v>2431</v>
      </c>
      <c r="C707" s="7" t="s">
        <v>2437</v>
      </c>
      <c r="D707" s="7" t="s">
        <v>2432</v>
      </c>
      <c r="E707" s="7" t="s">
        <v>2438</v>
      </c>
      <c r="G707">
        <v>705</v>
      </c>
      <c r="H707" t="str">
        <f t="shared" si="13"/>
        <v>神奈川県川崎市</v>
      </c>
      <c r="I707" t="s">
        <v>2436</v>
      </c>
    </row>
    <row r="708" spans="1:9">
      <c r="A708" s="7" t="s">
        <v>2439</v>
      </c>
      <c r="B708" s="7" t="s">
        <v>2431</v>
      </c>
      <c r="C708" s="7" t="s">
        <v>2440</v>
      </c>
      <c r="D708" s="7" t="s">
        <v>2432</v>
      </c>
      <c r="E708" s="7" t="s">
        <v>2441</v>
      </c>
      <c r="G708">
        <v>706</v>
      </c>
      <c r="H708" t="str">
        <f t="shared" ref="H708:H771" si="14">B708&amp;C708</f>
        <v>神奈川県相模原市</v>
      </c>
      <c r="I708" t="s">
        <v>2439</v>
      </c>
    </row>
    <row r="709" spans="1:9">
      <c r="A709" s="7" t="s">
        <v>2442</v>
      </c>
      <c r="B709" s="7" t="s">
        <v>2431</v>
      </c>
      <c r="C709" s="7" t="s">
        <v>2443</v>
      </c>
      <c r="D709" s="7" t="s">
        <v>2432</v>
      </c>
      <c r="E709" s="7" t="s">
        <v>2444</v>
      </c>
      <c r="G709">
        <v>707</v>
      </c>
      <c r="H709" t="str">
        <f t="shared" si="14"/>
        <v>神奈川県横須賀市</v>
      </c>
      <c r="I709" t="s">
        <v>2442</v>
      </c>
    </row>
    <row r="710" spans="1:9">
      <c r="A710" s="7" t="s">
        <v>2445</v>
      </c>
      <c r="B710" s="7" t="s">
        <v>2431</v>
      </c>
      <c r="C710" s="7" t="s">
        <v>2446</v>
      </c>
      <c r="D710" s="7" t="s">
        <v>2432</v>
      </c>
      <c r="E710" s="7" t="s">
        <v>2447</v>
      </c>
      <c r="G710">
        <v>708</v>
      </c>
      <c r="H710" t="str">
        <f t="shared" si="14"/>
        <v>神奈川県平塚市</v>
      </c>
      <c r="I710" t="s">
        <v>2445</v>
      </c>
    </row>
    <row r="711" spans="1:9">
      <c r="A711" s="7" t="s">
        <v>2448</v>
      </c>
      <c r="B711" s="7" t="s">
        <v>2431</v>
      </c>
      <c r="C711" s="7" t="s">
        <v>2449</v>
      </c>
      <c r="D711" s="7" t="s">
        <v>2432</v>
      </c>
      <c r="E711" s="7" t="s">
        <v>2450</v>
      </c>
      <c r="G711">
        <v>709</v>
      </c>
      <c r="H711" t="str">
        <f t="shared" si="14"/>
        <v>神奈川県鎌倉市</v>
      </c>
      <c r="I711" t="s">
        <v>2448</v>
      </c>
    </row>
    <row r="712" spans="1:9">
      <c r="A712" s="7" t="s">
        <v>2451</v>
      </c>
      <c r="B712" s="7" t="s">
        <v>2431</v>
      </c>
      <c r="C712" s="7" t="s">
        <v>2452</v>
      </c>
      <c r="D712" s="7" t="s">
        <v>2432</v>
      </c>
      <c r="E712" s="7" t="s">
        <v>2453</v>
      </c>
      <c r="G712">
        <v>710</v>
      </c>
      <c r="H712" t="str">
        <f t="shared" si="14"/>
        <v>神奈川県藤沢市</v>
      </c>
      <c r="I712" t="s">
        <v>2451</v>
      </c>
    </row>
    <row r="713" spans="1:9">
      <c r="A713" s="7" t="s">
        <v>2454</v>
      </c>
      <c r="B713" s="7" t="s">
        <v>2431</v>
      </c>
      <c r="C713" s="7" t="s">
        <v>2455</v>
      </c>
      <c r="D713" s="7" t="s">
        <v>2432</v>
      </c>
      <c r="E713" s="7" t="s">
        <v>2456</v>
      </c>
      <c r="G713">
        <v>711</v>
      </c>
      <c r="H713" t="str">
        <f t="shared" si="14"/>
        <v>神奈川県小田原市</v>
      </c>
      <c r="I713" t="s">
        <v>2454</v>
      </c>
    </row>
    <row r="714" spans="1:9">
      <c r="A714" s="7" t="s">
        <v>2457</v>
      </c>
      <c r="B714" s="7" t="s">
        <v>2431</v>
      </c>
      <c r="C714" s="7" t="s">
        <v>2458</v>
      </c>
      <c r="D714" s="7" t="s">
        <v>2432</v>
      </c>
      <c r="E714" s="7" t="s">
        <v>2459</v>
      </c>
      <c r="G714">
        <v>712</v>
      </c>
      <c r="H714" t="str">
        <f t="shared" si="14"/>
        <v>神奈川県茅ヶ崎市</v>
      </c>
      <c r="I714" t="s">
        <v>2457</v>
      </c>
    </row>
    <row r="715" spans="1:9">
      <c r="A715" s="7" t="s">
        <v>2460</v>
      </c>
      <c r="B715" s="7" t="s">
        <v>2431</v>
      </c>
      <c r="C715" s="7" t="s">
        <v>2461</v>
      </c>
      <c r="D715" s="7" t="s">
        <v>2432</v>
      </c>
      <c r="E715" s="7" t="s">
        <v>2462</v>
      </c>
      <c r="G715">
        <v>713</v>
      </c>
      <c r="H715" t="str">
        <f t="shared" si="14"/>
        <v>神奈川県逗子市</v>
      </c>
      <c r="I715" t="s">
        <v>2460</v>
      </c>
    </row>
    <row r="716" spans="1:9">
      <c r="A716" s="7" t="s">
        <v>2463</v>
      </c>
      <c r="B716" s="7" t="s">
        <v>2431</v>
      </c>
      <c r="C716" s="7" t="s">
        <v>2464</v>
      </c>
      <c r="D716" s="7" t="s">
        <v>2432</v>
      </c>
      <c r="E716" s="7" t="s">
        <v>2465</v>
      </c>
      <c r="G716">
        <v>714</v>
      </c>
      <c r="H716" t="str">
        <f t="shared" si="14"/>
        <v>神奈川県三浦市</v>
      </c>
      <c r="I716" t="s">
        <v>2463</v>
      </c>
    </row>
    <row r="717" spans="1:9">
      <c r="A717" s="7" t="s">
        <v>2466</v>
      </c>
      <c r="B717" s="7" t="s">
        <v>2431</v>
      </c>
      <c r="C717" s="7" t="s">
        <v>2467</v>
      </c>
      <c r="D717" s="7" t="s">
        <v>2432</v>
      </c>
      <c r="E717" s="7" t="s">
        <v>2468</v>
      </c>
      <c r="G717">
        <v>715</v>
      </c>
      <c r="H717" t="str">
        <f t="shared" si="14"/>
        <v>神奈川県秦野市</v>
      </c>
      <c r="I717" t="s">
        <v>2466</v>
      </c>
    </row>
    <row r="718" spans="1:9">
      <c r="A718" s="7" t="s">
        <v>2469</v>
      </c>
      <c r="B718" s="7" t="s">
        <v>2431</v>
      </c>
      <c r="C718" s="7" t="s">
        <v>2470</v>
      </c>
      <c r="D718" s="7" t="s">
        <v>2432</v>
      </c>
      <c r="E718" s="7" t="s">
        <v>2471</v>
      </c>
      <c r="G718">
        <v>716</v>
      </c>
      <c r="H718" t="str">
        <f t="shared" si="14"/>
        <v>神奈川県厚木市</v>
      </c>
      <c r="I718" t="s">
        <v>2469</v>
      </c>
    </row>
    <row r="719" spans="1:9">
      <c r="A719" s="7" t="s">
        <v>2472</v>
      </c>
      <c r="B719" s="7" t="s">
        <v>2431</v>
      </c>
      <c r="C719" s="7" t="s">
        <v>2473</v>
      </c>
      <c r="D719" s="7" t="s">
        <v>2432</v>
      </c>
      <c r="E719" s="7" t="s">
        <v>2474</v>
      </c>
      <c r="G719">
        <v>717</v>
      </c>
      <c r="H719" t="str">
        <f t="shared" si="14"/>
        <v>神奈川県大和市</v>
      </c>
      <c r="I719" t="s">
        <v>2472</v>
      </c>
    </row>
    <row r="720" spans="1:9">
      <c r="A720" s="7" t="s">
        <v>2475</v>
      </c>
      <c r="B720" s="7" t="s">
        <v>2431</v>
      </c>
      <c r="C720" s="7" t="s">
        <v>2476</v>
      </c>
      <c r="D720" s="7" t="s">
        <v>2432</v>
      </c>
      <c r="E720" s="7" t="s">
        <v>2477</v>
      </c>
      <c r="G720">
        <v>718</v>
      </c>
      <c r="H720" t="str">
        <f t="shared" si="14"/>
        <v>神奈川県伊勢原市</v>
      </c>
      <c r="I720" t="s">
        <v>2475</v>
      </c>
    </row>
    <row r="721" spans="1:9">
      <c r="A721" s="7" t="s">
        <v>2478</v>
      </c>
      <c r="B721" s="7" t="s">
        <v>2431</v>
      </c>
      <c r="C721" s="7" t="s">
        <v>2479</v>
      </c>
      <c r="D721" s="7" t="s">
        <v>2432</v>
      </c>
      <c r="E721" s="7" t="s">
        <v>2480</v>
      </c>
      <c r="G721">
        <v>719</v>
      </c>
      <c r="H721" t="str">
        <f t="shared" si="14"/>
        <v>神奈川県海老名市</v>
      </c>
      <c r="I721" t="s">
        <v>2478</v>
      </c>
    </row>
    <row r="722" spans="1:9">
      <c r="A722" s="7" t="s">
        <v>2481</v>
      </c>
      <c r="B722" s="7" t="s">
        <v>2431</v>
      </c>
      <c r="C722" s="7" t="s">
        <v>2482</v>
      </c>
      <c r="D722" s="7" t="s">
        <v>2432</v>
      </c>
      <c r="E722" s="7" t="s">
        <v>2483</v>
      </c>
      <c r="G722">
        <v>720</v>
      </c>
      <c r="H722" t="str">
        <f t="shared" si="14"/>
        <v>神奈川県座間市</v>
      </c>
      <c r="I722" t="s">
        <v>2481</v>
      </c>
    </row>
    <row r="723" spans="1:9">
      <c r="A723" s="7" t="s">
        <v>2484</v>
      </c>
      <c r="B723" s="7" t="s">
        <v>2431</v>
      </c>
      <c r="C723" s="7" t="s">
        <v>2485</v>
      </c>
      <c r="D723" s="7" t="s">
        <v>2432</v>
      </c>
      <c r="E723" s="7" t="s">
        <v>2486</v>
      </c>
      <c r="G723">
        <v>721</v>
      </c>
      <c r="H723" t="str">
        <f t="shared" si="14"/>
        <v>神奈川県南足柄市</v>
      </c>
      <c r="I723" t="s">
        <v>2484</v>
      </c>
    </row>
    <row r="724" spans="1:9">
      <c r="A724" s="7" t="s">
        <v>2487</v>
      </c>
      <c r="B724" s="7" t="s">
        <v>2431</v>
      </c>
      <c r="C724" s="7" t="s">
        <v>2488</v>
      </c>
      <c r="D724" s="7" t="s">
        <v>2432</v>
      </c>
      <c r="E724" s="7" t="s">
        <v>2489</v>
      </c>
      <c r="G724">
        <v>722</v>
      </c>
      <c r="H724" t="str">
        <f t="shared" si="14"/>
        <v>神奈川県綾瀬市</v>
      </c>
      <c r="I724" t="s">
        <v>2487</v>
      </c>
    </row>
    <row r="725" spans="1:9">
      <c r="A725" s="7" t="s">
        <v>2490</v>
      </c>
      <c r="B725" s="7" t="s">
        <v>2431</v>
      </c>
      <c r="C725" s="7" t="s">
        <v>2491</v>
      </c>
      <c r="D725" s="7" t="s">
        <v>2432</v>
      </c>
      <c r="E725" s="7" t="s">
        <v>2492</v>
      </c>
      <c r="G725">
        <v>723</v>
      </c>
      <c r="H725" t="str">
        <f t="shared" si="14"/>
        <v>神奈川県葉山町</v>
      </c>
      <c r="I725" t="s">
        <v>2490</v>
      </c>
    </row>
    <row r="726" spans="1:9">
      <c r="A726" s="7" t="s">
        <v>2493</v>
      </c>
      <c r="B726" s="7" t="s">
        <v>2431</v>
      </c>
      <c r="C726" s="7" t="s">
        <v>2494</v>
      </c>
      <c r="D726" s="7" t="s">
        <v>2432</v>
      </c>
      <c r="E726" s="7" t="s">
        <v>2495</v>
      </c>
      <c r="G726">
        <v>724</v>
      </c>
      <c r="H726" t="str">
        <f t="shared" si="14"/>
        <v>神奈川県寒川町</v>
      </c>
      <c r="I726" t="s">
        <v>2493</v>
      </c>
    </row>
    <row r="727" spans="1:9">
      <c r="A727" s="7" t="s">
        <v>2496</v>
      </c>
      <c r="B727" s="7" t="s">
        <v>2431</v>
      </c>
      <c r="C727" s="7" t="s">
        <v>2497</v>
      </c>
      <c r="D727" s="7" t="s">
        <v>2432</v>
      </c>
      <c r="E727" s="7" t="s">
        <v>2498</v>
      </c>
      <c r="G727">
        <v>725</v>
      </c>
      <c r="H727" t="str">
        <f t="shared" si="14"/>
        <v>神奈川県大磯町</v>
      </c>
      <c r="I727" t="s">
        <v>2496</v>
      </c>
    </row>
    <row r="728" spans="1:9">
      <c r="A728" s="7" t="s">
        <v>2499</v>
      </c>
      <c r="B728" s="7" t="s">
        <v>2431</v>
      </c>
      <c r="C728" s="7" t="s">
        <v>2500</v>
      </c>
      <c r="D728" s="7" t="s">
        <v>2432</v>
      </c>
      <c r="E728" s="7" t="s">
        <v>2501</v>
      </c>
      <c r="G728">
        <v>726</v>
      </c>
      <c r="H728" t="str">
        <f t="shared" si="14"/>
        <v>神奈川県二宮町</v>
      </c>
      <c r="I728" t="s">
        <v>2499</v>
      </c>
    </row>
    <row r="729" spans="1:9">
      <c r="A729" s="7" t="s">
        <v>2502</v>
      </c>
      <c r="B729" s="7" t="s">
        <v>2431</v>
      </c>
      <c r="C729" s="7" t="s">
        <v>2503</v>
      </c>
      <c r="D729" s="7" t="s">
        <v>2432</v>
      </c>
      <c r="E729" s="7" t="s">
        <v>2504</v>
      </c>
      <c r="G729">
        <v>727</v>
      </c>
      <c r="H729" t="str">
        <f t="shared" si="14"/>
        <v>神奈川県中井町</v>
      </c>
      <c r="I729" t="s">
        <v>2502</v>
      </c>
    </row>
    <row r="730" spans="1:9">
      <c r="A730" s="7" t="s">
        <v>2505</v>
      </c>
      <c r="B730" s="7" t="s">
        <v>2431</v>
      </c>
      <c r="C730" s="7" t="s">
        <v>2506</v>
      </c>
      <c r="D730" s="7" t="s">
        <v>2432</v>
      </c>
      <c r="E730" s="7" t="s">
        <v>2507</v>
      </c>
      <c r="G730">
        <v>728</v>
      </c>
      <c r="H730" t="str">
        <f t="shared" si="14"/>
        <v>神奈川県大井町</v>
      </c>
      <c r="I730" t="s">
        <v>2505</v>
      </c>
    </row>
    <row r="731" spans="1:9">
      <c r="A731" s="7" t="s">
        <v>2508</v>
      </c>
      <c r="B731" s="7" t="s">
        <v>2431</v>
      </c>
      <c r="C731" s="7" t="s">
        <v>2509</v>
      </c>
      <c r="D731" s="7" t="s">
        <v>2432</v>
      </c>
      <c r="E731" s="7" t="s">
        <v>2510</v>
      </c>
      <c r="G731">
        <v>729</v>
      </c>
      <c r="H731" t="str">
        <f t="shared" si="14"/>
        <v>神奈川県松田町</v>
      </c>
      <c r="I731" t="s">
        <v>2508</v>
      </c>
    </row>
    <row r="732" spans="1:9">
      <c r="A732" s="7" t="s">
        <v>2511</v>
      </c>
      <c r="B732" s="7" t="s">
        <v>2431</v>
      </c>
      <c r="C732" s="7" t="s">
        <v>2512</v>
      </c>
      <c r="D732" s="7" t="s">
        <v>2432</v>
      </c>
      <c r="E732" s="7" t="s">
        <v>2513</v>
      </c>
      <c r="G732">
        <v>730</v>
      </c>
      <c r="H732" t="str">
        <f t="shared" si="14"/>
        <v>神奈川県山北町</v>
      </c>
      <c r="I732" t="s">
        <v>2511</v>
      </c>
    </row>
    <row r="733" spans="1:9">
      <c r="A733" s="7" t="s">
        <v>2514</v>
      </c>
      <c r="B733" s="7" t="s">
        <v>2431</v>
      </c>
      <c r="C733" s="7" t="s">
        <v>2515</v>
      </c>
      <c r="D733" s="7" t="s">
        <v>2432</v>
      </c>
      <c r="E733" s="7" t="s">
        <v>2516</v>
      </c>
      <c r="G733">
        <v>731</v>
      </c>
      <c r="H733" t="str">
        <f t="shared" si="14"/>
        <v>神奈川県開成町</v>
      </c>
      <c r="I733" t="s">
        <v>2514</v>
      </c>
    </row>
    <row r="734" spans="1:9">
      <c r="A734" s="7" t="s">
        <v>2517</v>
      </c>
      <c r="B734" s="7" t="s">
        <v>2431</v>
      </c>
      <c r="C734" s="7" t="s">
        <v>2518</v>
      </c>
      <c r="D734" s="7" t="s">
        <v>2432</v>
      </c>
      <c r="E734" s="7" t="s">
        <v>2519</v>
      </c>
      <c r="G734">
        <v>732</v>
      </c>
      <c r="H734" t="str">
        <f t="shared" si="14"/>
        <v>神奈川県箱根町</v>
      </c>
      <c r="I734" t="s">
        <v>2517</v>
      </c>
    </row>
    <row r="735" spans="1:9">
      <c r="A735" s="7" t="s">
        <v>2520</v>
      </c>
      <c r="B735" s="7" t="s">
        <v>2431</v>
      </c>
      <c r="C735" s="7" t="s">
        <v>2521</v>
      </c>
      <c r="D735" s="7" t="s">
        <v>2432</v>
      </c>
      <c r="E735" s="7" t="s">
        <v>2522</v>
      </c>
      <c r="G735">
        <v>733</v>
      </c>
      <c r="H735" t="str">
        <f t="shared" si="14"/>
        <v>神奈川県真鶴町</v>
      </c>
      <c r="I735" t="s">
        <v>2520</v>
      </c>
    </row>
    <row r="736" spans="1:9">
      <c r="A736" s="7" t="s">
        <v>2523</v>
      </c>
      <c r="B736" s="7" t="s">
        <v>2431</v>
      </c>
      <c r="C736" s="7" t="s">
        <v>2524</v>
      </c>
      <c r="D736" s="7" t="s">
        <v>2432</v>
      </c>
      <c r="E736" s="7" t="s">
        <v>2525</v>
      </c>
      <c r="G736">
        <v>734</v>
      </c>
      <c r="H736" t="str">
        <f t="shared" si="14"/>
        <v>神奈川県湯河原町</v>
      </c>
      <c r="I736" t="s">
        <v>2523</v>
      </c>
    </row>
    <row r="737" spans="1:9">
      <c r="A737" s="7" t="s">
        <v>2526</v>
      </c>
      <c r="B737" s="7" t="s">
        <v>2431</v>
      </c>
      <c r="C737" s="7" t="s">
        <v>2527</v>
      </c>
      <c r="D737" s="7" t="s">
        <v>2432</v>
      </c>
      <c r="E737" s="7" t="s">
        <v>2528</v>
      </c>
      <c r="G737">
        <v>735</v>
      </c>
      <c r="H737" t="str">
        <f t="shared" si="14"/>
        <v>神奈川県愛川町</v>
      </c>
      <c r="I737" t="s">
        <v>2526</v>
      </c>
    </row>
    <row r="738" spans="1:9">
      <c r="A738" s="7" t="s">
        <v>2529</v>
      </c>
      <c r="B738" s="7" t="s">
        <v>2431</v>
      </c>
      <c r="C738" s="7" t="s">
        <v>2530</v>
      </c>
      <c r="D738" s="7" t="s">
        <v>2432</v>
      </c>
      <c r="E738" s="7" t="s">
        <v>2531</v>
      </c>
      <c r="G738">
        <v>736</v>
      </c>
      <c r="H738" t="str">
        <f t="shared" si="14"/>
        <v>神奈川県清川村</v>
      </c>
      <c r="I738" t="s">
        <v>2529</v>
      </c>
    </row>
    <row r="739" spans="1:9">
      <c r="A739" s="3" t="s">
        <v>2532</v>
      </c>
      <c r="B739" s="3" t="s">
        <v>2533</v>
      </c>
      <c r="C739" s="4"/>
      <c r="D739" s="5" t="s">
        <v>2534</v>
      </c>
      <c r="E739" s="4"/>
      <c r="G739">
        <v>737</v>
      </c>
      <c r="H739" t="str">
        <f t="shared" si="14"/>
        <v>新潟県</v>
      </c>
      <c r="I739" t="s">
        <v>2532</v>
      </c>
    </row>
    <row r="740" spans="1:9">
      <c r="A740" s="7" t="s">
        <v>2535</v>
      </c>
      <c r="B740" s="7" t="s">
        <v>2533</v>
      </c>
      <c r="C740" s="7" t="s">
        <v>2536</v>
      </c>
      <c r="D740" s="7" t="s">
        <v>2534</v>
      </c>
      <c r="E740" s="7" t="s">
        <v>2537</v>
      </c>
      <c r="G740">
        <v>738</v>
      </c>
      <c r="H740" t="str">
        <f t="shared" si="14"/>
        <v>新潟県新潟市</v>
      </c>
      <c r="I740" t="s">
        <v>2535</v>
      </c>
    </row>
    <row r="741" spans="1:9">
      <c r="A741" s="7" t="s">
        <v>2538</v>
      </c>
      <c r="B741" s="7" t="s">
        <v>2533</v>
      </c>
      <c r="C741" s="7" t="s">
        <v>2539</v>
      </c>
      <c r="D741" s="7" t="s">
        <v>2534</v>
      </c>
      <c r="E741" s="7" t="s">
        <v>2540</v>
      </c>
      <c r="G741">
        <v>739</v>
      </c>
      <c r="H741" t="str">
        <f t="shared" si="14"/>
        <v>新潟県長岡市</v>
      </c>
      <c r="I741" t="s">
        <v>2538</v>
      </c>
    </row>
    <row r="742" spans="1:9">
      <c r="A742" s="7" t="s">
        <v>2541</v>
      </c>
      <c r="B742" s="7" t="s">
        <v>2533</v>
      </c>
      <c r="C742" s="7" t="s">
        <v>2542</v>
      </c>
      <c r="D742" s="7" t="s">
        <v>2534</v>
      </c>
      <c r="E742" s="7" t="s">
        <v>2543</v>
      </c>
      <c r="G742">
        <v>740</v>
      </c>
      <c r="H742" t="str">
        <f t="shared" si="14"/>
        <v>新潟県三条市</v>
      </c>
      <c r="I742" t="s">
        <v>2541</v>
      </c>
    </row>
    <row r="743" spans="1:9">
      <c r="A743" s="7" t="s">
        <v>2544</v>
      </c>
      <c r="B743" s="7" t="s">
        <v>2533</v>
      </c>
      <c r="C743" s="7" t="s">
        <v>2545</v>
      </c>
      <c r="D743" s="7" t="s">
        <v>2534</v>
      </c>
      <c r="E743" s="7" t="s">
        <v>2546</v>
      </c>
      <c r="G743">
        <v>741</v>
      </c>
      <c r="H743" t="str">
        <f t="shared" si="14"/>
        <v>新潟県柏崎市</v>
      </c>
      <c r="I743" t="s">
        <v>2544</v>
      </c>
    </row>
    <row r="744" spans="1:9">
      <c r="A744" s="7" t="s">
        <v>2547</v>
      </c>
      <c r="B744" s="7" t="s">
        <v>2533</v>
      </c>
      <c r="C744" s="7" t="s">
        <v>2548</v>
      </c>
      <c r="D744" s="7" t="s">
        <v>2534</v>
      </c>
      <c r="E744" s="7" t="s">
        <v>2549</v>
      </c>
      <c r="G744">
        <v>742</v>
      </c>
      <c r="H744" t="str">
        <f t="shared" si="14"/>
        <v>新潟県新発田市</v>
      </c>
      <c r="I744" t="s">
        <v>2547</v>
      </c>
    </row>
    <row r="745" spans="1:9">
      <c r="A745" s="7" t="s">
        <v>2550</v>
      </c>
      <c r="B745" s="7" t="s">
        <v>2533</v>
      </c>
      <c r="C745" s="7" t="s">
        <v>2551</v>
      </c>
      <c r="D745" s="7" t="s">
        <v>2534</v>
      </c>
      <c r="E745" s="7" t="s">
        <v>2552</v>
      </c>
      <c r="G745">
        <v>743</v>
      </c>
      <c r="H745" t="str">
        <f t="shared" si="14"/>
        <v>新潟県小千谷市</v>
      </c>
      <c r="I745" t="s">
        <v>2550</v>
      </c>
    </row>
    <row r="746" spans="1:9">
      <c r="A746" s="7" t="s">
        <v>2553</v>
      </c>
      <c r="B746" s="7" t="s">
        <v>2533</v>
      </c>
      <c r="C746" s="7" t="s">
        <v>2554</v>
      </c>
      <c r="D746" s="7" t="s">
        <v>2534</v>
      </c>
      <c r="E746" s="7" t="s">
        <v>2555</v>
      </c>
      <c r="G746">
        <v>744</v>
      </c>
      <c r="H746" t="str">
        <f t="shared" si="14"/>
        <v>新潟県加茂市</v>
      </c>
      <c r="I746" t="s">
        <v>2553</v>
      </c>
    </row>
    <row r="747" spans="1:9">
      <c r="A747" s="7" t="s">
        <v>2556</v>
      </c>
      <c r="B747" s="7" t="s">
        <v>2533</v>
      </c>
      <c r="C747" s="7" t="s">
        <v>2557</v>
      </c>
      <c r="D747" s="7" t="s">
        <v>2534</v>
      </c>
      <c r="E747" s="7" t="s">
        <v>2558</v>
      </c>
      <c r="G747">
        <v>745</v>
      </c>
      <c r="H747" t="str">
        <f t="shared" si="14"/>
        <v>新潟県十日町市</v>
      </c>
      <c r="I747" t="s">
        <v>2556</v>
      </c>
    </row>
    <row r="748" spans="1:9">
      <c r="A748" s="7" t="s">
        <v>2559</v>
      </c>
      <c r="B748" s="7" t="s">
        <v>2533</v>
      </c>
      <c r="C748" s="7" t="s">
        <v>2560</v>
      </c>
      <c r="D748" s="7" t="s">
        <v>2534</v>
      </c>
      <c r="E748" s="7" t="s">
        <v>2561</v>
      </c>
      <c r="G748">
        <v>746</v>
      </c>
      <c r="H748" t="str">
        <f t="shared" si="14"/>
        <v>新潟県見附市</v>
      </c>
      <c r="I748" t="s">
        <v>2559</v>
      </c>
    </row>
    <row r="749" spans="1:9">
      <c r="A749" s="7" t="s">
        <v>2562</v>
      </c>
      <c r="B749" s="7" t="s">
        <v>2533</v>
      </c>
      <c r="C749" s="7" t="s">
        <v>2563</v>
      </c>
      <c r="D749" s="7" t="s">
        <v>2534</v>
      </c>
      <c r="E749" s="7" t="s">
        <v>2564</v>
      </c>
      <c r="G749">
        <v>747</v>
      </c>
      <c r="H749" t="str">
        <f t="shared" si="14"/>
        <v>新潟県村上市</v>
      </c>
      <c r="I749" t="s">
        <v>2562</v>
      </c>
    </row>
    <row r="750" spans="1:9">
      <c r="A750" s="7" t="s">
        <v>2565</v>
      </c>
      <c r="B750" s="7" t="s">
        <v>2533</v>
      </c>
      <c r="C750" s="7" t="s">
        <v>2566</v>
      </c>
      <c r="D750" s="7" t="s">
        <v>2534</v>
      </c>
      <c r="E750" s="7" t="s">
        <v>2567</v>
      </c>
      <c r="G750">
        <v>748</v>
      </c>
      <c r="H750" t="str">
        <f t="shared" si="14"/>
        <v>新潟県燕市</v>
      </c>
      <c r="I750" t="s">
        <v>2565</v>
      </c>
    </row>
    <row r="751" spans="1:9">
      <c r="A751" s="7" t="s">
        <v>2568</v>
      </c>
      <c r="B751" s="7" t="s">
        <v>2533</v>
      </c>
      <c r="C751" s="7" t="s">
        <v>2569</v>
      </c>
      <c r="D751" s="7" t="s">
        <v>2534</v>
      </c>
      <c r="E751" s="7" t="s">
        <v>2570</v>
      </c>
      <c r="G751">
        <v>749</v>
      </c>
      <c r="H751" t="str">
        <f t="shared" si="14"/>
        <v>新潟県糸魚川市</v>
      </c>
      <c r="I751" t="s">
        <v>2568</v>
      </c>
    </row>
    <row r="752" spans="1:9">
      <c r="A752" s="7" t="s">
        <v>2571</v>
      </c>
      <c r="B752" s="7" t="s">
        <v>2533</v>
      </c>
      <c r="C752" s="7" t="s">
        <v>2572</v>
      </c>
      <c r="D752" s="7" t="s">
        <v>2534</v>
      </c>
      <c r="E752" s="7" t="s">
        <v>2573</v>
      </c>
      <c r="G752">
        <v>750</v>
      </c>
      <c r="H752" t="str">
        <f t="shared" si="14"/>
        <v>新潟県妙高市</v>
      </c>
      <c r="I752" t="s">
        <v>2571</v>
      </c>
    </row>
    <row r="753" spans="1:9">
      <c r="A753" s="7" t="s">
        <v>2574</v>
      </c>
      <c r="B753" s="7" t="s">
        <v>2533</v>
      </c>
      <c r="C753" s="7" t="s">
        <v>2575</v>
      </c>
      <c r="D753" s="7" t="s">
        <v>2534</v>
      </c>
      <c r="E753" s="7" t="s">
        <v>2576</v>
      </c>
      <c r="G753">
        <v>751</v>
      </c>
      <c r="H753" t="str">
        <f t="shared" si="14"/>
        <v>新潟県五泉市</v>
      </c>
      <c r="I753" t="s">
        <v>2574</v>
      </c>
    </row>
    <row r="754" spans="1:9">
      <c r="A754" s="7" t="s">
        <v>2577</v>
      </c>
      <c r="B754" s="7" t="s">
        <v>2533</v>
      </c>
      <c r="C754" s="7" t="s">
        <v>2578</v>
      </c>
      <c r="D754" s="7" t="s">
        <v>2534</v>
      </c>
      <c r="E754" s="7" t="s">
        <v>2579</v>
      </c>
      <c r="G754">
        <v>752</v>
      </c>
      <c r="H754" t="str">
        <f t="shared" si="14"/>
        <v>新潟県上越市</v>
      </c>
      <c r="I754" t="s">
        <v>2577</v>
      </c>
    </row>
    <row r="755" spans="1:9">
      <c r="A755" s="7" t="s">
        <v>2580</v>
      </c>
      <c r="B755" s="7" t="s">
        <v>2533</v>
      </c>
      <c r="C755" s="7" t="s">
        <v>2581</v>
      </c>
      <c r="D755" s="7" t="s">
        <v>2534</v>
      </c>
      <c r="E755" s="7" t="s">
        <v>2582</v>
      </c>
      <c r="G755">
        <v>753</v>
      </c>
      <c r="H755" t="str">
        <f t="shared" si="14"/>
        <v>新潟県阿賀野市</v>
      </c>
      <c r="I755" t="s">
        <v>2580</v>
      </c>
    </row>
    <row r="756" spans="1:9">
      <c r="A756" s="7" t="s">
        <v>2583</v>
      </c>
      <c r="B756" s="7" t="s">
        <v>2533</v>
      </c>
      <c r="C756" s="7" t="s">
        <v>2584</v>
      </c>
      <c r="D756" s="7" t="s">
        <v>2534</v>
      </c>
      <c r="E756" s="7" t="s">
        <v>2585</v>
      </c>
      <c r="G756">
        <v>754</v>
      </c>
      <c r="H756" t="str">
        <f t="shared" si="14"/>
        <v>新潟県佐渡市</v>
      </c>
      <c r="I756" t="s">
        <v>2583</v>
      </c>
    </row>
    <row r="757" spans="1:9">
      <c r="A757" s="7" t="s">
        <v>2586</v>
      </c>
      <c r="B757" s="7" t="s">
        <v>2533</v>
      </c>
      <c r="C757" s="7" t="s">
        <v>2587</v>
      </c>
      <c r="D757" s="7" t="s">
        <v>2534</v>
      </c>
      <c r="E757" s="7" t="s">
        <v>2588</v>
      </c>
      <c r="G757">
        <v>755</v>
      </c>
      <c r="H757" t="str">
        <f t="shared" si="14"/>
        <v>新潟県魚沼市</v>
      </c>
      <c r="I757" t="s">
        <v>2586</v>
      </c>
    </row>
    <row r="758" spans="1:9">
      <c r="A758" s="7" t="s">
        <v>2589</v>
      </c>
      <c r="B758" s="7" t="s">
        <v>2533</v>
      </c>
      <c r="C758" s="7" t="s">
        <v>2590</v>
      </c>
      <c r="D758" s="7" t="s">
        <v>2534</v>
      </c>
      <c r="E758" s="7" t="s">
        <v>2591</v>
      </c>
      <c r="G758">
        <v>756</v>
      </c>
      <c r="H758" t="str">
        <f t="shared" si="14"/>
        <v>新潟県南魚沼市</v>
      </c>
      <c r="I758" t="s">
        <v>2589</v>
      </c>
    </row>
    <row r="759" spans="1:9">
      <c r="A759" s="7" t="s">
        <v>2592</v>
      </c>
      <c r="B759" s="7" t="s">
        <v>2533</v>
      </c>
      <c r="C759" s="7" t="s">
        <v>2593</v>
      </c>
      <c r="D759" s="7" t="s">
        <v>2534</v>
      </c>
      <c r="E759" s="7" t="s">
        <v>2594</v>
      </c>
      <c r="G759">
        <v>757</v>
      </c>
      <c r="H759" t="str">
        <f t="shared" si="14"/>
        <v>新潟県胎内市</v>
      </c>
      <c r="I759" t="s">
        <v>2592</v>
      </c>
    </row>
    <row r="760" spans="1:9">
      <c r="A760" s="7" t="s">
        <v>2595</v>
      </c>
      <c r="B760" s="7" t="s">
        <v>2533</v>
      </c>
      <c r="C760" s="7" t="s">
        <v>2596</v>
      </c>
      <c r="D760" s="7" t="s">
        <v>2534</v>
      </c>
      <c r="E760" s="7" t="s">
        <v>2597</v>
      </c>
      <c r="G760">
        <v>758</v>
      </c>
      <c r="H760" t="str">
        <f t="shared" si="14"/>
        <v>新潟県聖籠町</v>
      </c>
      <c r="I760" t="s">
        <v>2595</v>
      </c>
    </row>
    <row r="761" spans="1:9">
      <c r="A761" s="7" t="s">
        <v>2598</v>
      </c>
      <c r="B761" s="7" t="s">
        <v>2533</v>
      </c>
      <c r="C761" s="7" t="s">
        <v>2599</v>
      </c>
      <c r="D761" s="7" t="s">
        <v>2534</v>
      </c>
      <c r="E761" s="7" t="s">
        <v>2600</v>
      </c>
      <c r="G761">
        <v>759</v>
      </c>
      <c r="H761" t="str">
        <f t="shared" si="14"/>
        <v>新潟県弥彦村</v>
      </c>
      <c r="I761" t="s">
        <v>2598</v>
      </c>
    </row>
    <row r="762" spans="1:9">
      <c r="A762" s="7" t="s">
        <v>2601</v>
      </c>
      <c r="B762" s="7" t="s">
        <v>2533</v>
      </c>
      <c r="C762" s="7" t="s">
        <v>2602</v>
      </c>
      <c r="D762" s="7" t="s">
        <v>2534</v>
      </c>
      <c r="E762" s="7" t="s">
        <v>2603</v>
      </c>
      <c r="G762">
        <v>760</v>
      </c>
      <c r="H762" t="str">
        <f t="shared" si="14"/>
        <v>新潟県田上町</v>
      </c>
      <c r="I762" t="s">
        <v>2601</v>
      </c>
    </row>
    <row r="763" spans="1:9">
      <c r="A763" s="7" t="s">
        <v>2604</v>
      </c>
      <c r="B763" s="7" t="s">
        <v>2533</v>
      </c>
      <c r="C763" s="7" t="s">
        <v>2605</v>
      </c>
      <c r="D763" s="7" t="s">
        <v>2534</v>
      </c>
      <c r="E763" s="7" t="s">
        <v>2606</v>
      </c>
      <c r="G763">
        <v>761</v>
      </c>
      <c r="H763" t="str">
        <f t="shared" si="14"/>
        <v>新潟県阿賀町</v>
      </c>
      <c r="I763" t="s">
        <v>2604</v>
      </c>
    </row>
    <row r="764" spans="1:9">
      <c r="A764" s="7" t="s">
        <v>2607</v>
      </c>
      <c r="B764" s="7" t="s">
        <v>2533</v>
      </c>
      <c r="C764" s="7" t="s">
        <v>2608</v>
      </c>
      <c r="D764" s="7" t="s">
        <v>2534</v>
      </c>
      <c r="E764" s="7" t="s">
        <v>2609</v>
      </c>
      <c r="G764">
        <v>762</v>
      </c>
      <c r="H764" t="str">
        <f t="shared" si="14"/>
        <v>新潟県出雲崎町</v>
      </c>
      <c r="I764" t="s">
        <v>2607</v>
      </c>
    </row>
    <row r="765" spans="1:9">
      <c r="A765" s="7" t="s">
        <v>2610</v>
      </c>
      <c r="B765" s="7" t="s">
        <v>2533</v>
      </c>
      <c r="C765" s="7" t="s">
        <v>2611</v>
      </c>
      <c r="D765" s="7" t="s">
        <v>2534</v>
      </c>
      <c r="E765" s="7" t="s">
        <v>2612</v>
      </c>
      <c r="G765">
        <v>763</v>
      </c>
      <c r="H765" t="str">
        <f t="shared" si="14"/>
        <v>新潟県湯沢町</v>
      </c>
      <c r="I765" t="s">
        <v>2610</v>
      </c>
    </row>
    <row r="766" spans="1:9">
      <c r="A766" s="7" t="s">
        <v>2613</v>
      </c>
      <c r="B766" s="7" t="s">
        <v>2533</v>
      </c>
      <c r="C766" s="7" t="s">
        <v>2614</v>
      </c>
      <c r="D766" s="7" t="s">
        <v>2534</v>
      </c>
      <c r="E766" s="7" t="s">
        <v>2615</v>
      </c>
      <c r="G766">
        <v>764</v>
      </c>
      <c r="H766" t="str">
        <f t="shared" si="14"/>
        <v>新潟県津南町</v>
      </c>
      <c r="I766" t="s">
        <v>2613</v>
      </c>
    </row>
    <row r="767" spans="1:9">
      <c r="A767" s="7" t="s">
        <v>2616</v>
      </c>
      <c r="B767" s="7" t="s">
        <v>2533</v>
      </c>
      <c r="C767" s="7" t="s">
        <v>2617</v>
      </c>
      <c r="D767" s="7" t="s">
        <v>2534</v>
      </c>
      <c r="E767" s="7" t="s">
        <v>2618</v>
      </c>
      <c r="G767">
        <v>765</v>
      </c>
      <c r="H767" t="str">
        <f t="shared" si="14"/>
        <v>新潟県刈羽村</v>
      </c>
      <c r="I767" t="s">
        <v>2616</v>
      </c>
    </row>
    <row r="768" spans="1:9">
      <c r="A768" s="7" t="s">
        <v>2619</v>
      </c>
      <c r="B768" s="7" t="s">
        <v>2533</v>
      </c>
      <c r="C768" s="7" t="s">
        <v>2620</v>
      </c>
      <c r="D768" s="7" t="s">
        <v>2534</v>
      </c>
      <c r="E768" s="7" t="s">
        <v>2621</v>
      </c>
      <c r="G768">
        <v>766</v>
      </c>
      <c r="H768" t="str">
        <f t="shared" si="14"/>
        <v>新潟県関川村</v>
      </c>
      <c r="I768" t="s">
        <v>2619</v>
      </c>
    </row>
    <row r="769" spans="1:9">
      <c r="A769" s="7" t="s">
        <v>2622</v>
      </c>
      <c r="B769" s="7" t="s">
        <v>2533</v>
      </c>
      <c r="C769" s="7" t="s">
        <v>2623</v>
      </c>
      <c r="D769" s="7" t="s">
        <v>2534</v>
      </c>
      <c r="E769" s="7" t="s">
        <v>2624</v>
      </c>
      <c r="G769">
        <v>767</v>
      </c>
      <c r="H769" t="str">
        <f t="shared" si="14"/>
        <v>新潟県粟島浦村</v>
      </c>
      <c r="I769" t="s">
        <v>2622</v>
      </c>
    </row>
    <row r="770" spans="1:9">
      <c r="A770" s="3" t="s">
        <v>2625</v>
      </c>
      <c r="B770" s="3" t="s">
        <v>2626</v>
      </c>
      <c r="C770" s="4"/>
      <c r="D770" s="5" t="s">
        <v>2627</v>
      </c>
      <c r="E770" s="4"/>
      <c r="G770">
        <v>768</v>
      </c>
      <c r="H770" t="str">
        <f t="shared" si="14"/>
        <v>富山県</v>
      </c>
      <c r="I770" t="s">
        <v>2625</v>
      </c>
    </row>
    <row r="771" spans="1:9">
      <c r="A771" s="7" t="s">
        <v>2628</v>
      </c>
      <c r="B771" s="7" t="s">
        <v>2626</v>
      </c>
      <c r="C771" s="7" t="s">
        <v>2629</v>
      </c>
      <c r="D771" s="7" t="s">
        <v>2627</v>
      </c>
      <c r="E771" s="7" t="s">
        <v>2630</v>
      </c>
      <c r="G771">
        <v>769</v>
      </c>
      <c r="H771" t="str">
        <f t="shared" si="14"/>
        <v>富山県富山市</v>
      </c>
      <c r="I771" t="s">
        <v>2628</v>
      </c>
    </row>
    <row r="772" spans="1:9">
      <c r="A772" s="7" t="s">
        <v>2631</v>
      </c>
      <c r="B772" s="7" t="s">
        <v>2626</v>
      </c>
      <c r="C772" s="7" t="s">
        <v>2632</v>
      </c>
      <c r="D772" s="7" t="s">
        <v>2627</v>
      </c>
      <c r="E772" s="7" t="s">
        <v>2633</v>
      </c>
      <c r="G772">
        <v>770</v>
      </c>
      <c r="H772" t="str">
        <f t="shared" ref="H772:H835" si="15">B772&amp;C772</f>
        <v>富山県高岡市</v>
      </c>
      <c r="I772" t="s">
        <v>2631</v>
      </c>
    </row>
    <row r="773" spans="1:9">
      <c r="A773" s="7" t="s">
        <v>2634</v>
      </c>
      <c r="B773" s="7" t="s">
        <v>2626</v>
      </c>
      <c r="C773" s="7" t="s">
        <v>2635</v>
      </c>
      <c r="D773" s="7" t="s">
        <v>2627</v>
      </c>
      <c r="E773" s="7" t="s">
        <v>2636</v>
      </c>
      <c r="G773">
        <v>771</v>
      </c>
      <c r="H773" t="str">
        <f t="shared" si="15"/>
        <v>富山県魚津市</v>
      </c>
      <c r="I773" t="s">
        <v>2634</v>
      </c>
    </row>
    <row r="774" spans="1:9">
      <c r="A774" s="7" t="s">
        <v>2637</v>
      </c>
      <c r="B774" s="7" t="s">
        <v>2626</v>
      </c>
      <c r="C774" s="7" t="s">
        <v>2638</v>
      </c>
      <c r="D774" s="7" t="s">
        <v>2627</v>
      </c>
      <c r="E774" s="7" t="s">
        <v>2639</v>
      </c>
      <c r="G774">
        <v>772</v>
      </c>
      <c r="H774" t="str">
        <f t="shared" si="15"/>
        <v>富山県氷見市</v>
      </c>
      <c r="I774" t="s">
        <v>2637</v>
      </c>
    </row>
    <row r="775" spans="1:9">
      <c r="A775" s="7" t="s">
        <v>2640</v>
      </c>
      <c r="B775" s="7" t="s">
        <v>2626</v>
      </c>
      <c r="C775" s="7" t="s">
        <v>2641</v>
      </c>
      <c r="D775" s="7" t="s">
        <v>2627</v>
      </c>
      <c r="E775" s="7" t="s">
        <v>2642</v>
      </c>
      <c r="G775">
        <v>773</v>
      </c>
      <c r="H775" t="str">
        <f t="shared" si="15"/>
        <v>富山県滑川市</v>
      </c>
      <c r="I775" t="s">
        <v>2640</v>
      </c>
    </row>
    <row r="776" spans="1:9">
      <c r="A776" s="7" t="s">
        <v>2643</v>
      </c>
      <c r="B776" s="7" t="s">
        <v>2626</v>
      </c>
      <c r="C776" s="7" t="s">
        <v>2644</v>
      </c>
      <c r="D776" s="7" t="s">
        <v>2627</v>
      </c>
      <c r="E776" s="7" t="s">
        <v>2645</v>
      </c>
      <c r="G776">
        <v>774</v>
      </c>
      <c r="H776" t="str">
        <f t="shared" si="15"/>
        <v>富山県黒部市</v>
      </c>
      <c r="I776" t="s">
        <v>2643</v>
      </c>
    </row>
    <row r="777" spans="1:9">
      <c r="A777" s="7" t="s">
        <v>2646</v>
      </c>
      <c r="B777" s="7" t="s">
        <v>2626</v>
      </c>
      <c r="C777" s="7" t="s">
        <v>2647</v>
      </c>
      <c r="D777" s="7" t="s">
        <v>2627</v>
      </c>
      <c r="E777" s="7" t="s">
        <v>2648</v>
      </c>
      <c r="G777">
        <v>775</v>
      </c>
      <c r="H777" t="str">
        <f t="shared" si="15"/>
        <v>富山県砺波市</v>
      </c>
      <c r="I777" t="s">
        <v>2646</v>
      </c>
    </row>
    <row r="778" spans="1:9">
      <c r="A778" s="7" t="s">
        <v>2649</v>
      </c>
      <c r="B778" s="7" t="s">
        <v>2626</v>
      </c>
      <c r="C778" s="7" t="s">
        <v>2650</v>
      </c>
      <c r="D778" s="7" t="s">
        <v>2627</v>
      </c>
      <c r="E778" s="7" t="s">
        <v>2651</v>
      </c>
      <c r="G778">
        <v>776</v>
      </c>
      <c r="H778" t="str">
        <f t="shared" si="15"/>
        <v>富山県小矢部市</v>
      </c>
      <c r="I778" t="s">
        <v>2649</v>
      </c>
    </row>
    <row r="779" spans="1:9">
      <c r="A779" s="7" t="s">
        <v>2652</v>
      </c>
      <c r="B779" s="7" t="s">
        <v>2626</v>
      </c>
      <c r="C779" s="7" t="s">
        <v>2653</v>
      </c>
      <c r="D779" s="7" t="s">
        <v>2627</v>
      </c>
      <c r="E779" s="7" t="s">
        <v>2654</v>
      </c>
      <c r="G779">
        <v>777</v>
      </c>
      <c r="H779" t="str">
        <f t="shared" si="15"/>
        <v>富山県南砺市</v>
      </c>
      <c r="I779" t="s">
        <v>2652</v>
      </c>
    </row>
    <row r="780" spans="1:9">
      <c r="A780" s="7" t="s">
        <v>2655</v>
      </c>
      <c r="B780" s="7" t="s">
        <v>2626</v>
      </c>
      <c r="C780" s="7" t="s">
        <v>2656</v>
      </c>
      <c r="D780" s="7" t="s">
        <v>2627</v>
      </c>
      <c r="E780" s="7" t="s">
        <v>2657</v>
      </c>
      <c r="G780">
        <v>778</v>
      </c>
      <c r="H780" t="str">
        <f t="shared" si="15"/>
        <v>富山県射水市</v>
      </c>
      <c r="I780" t="s">
        <v>2655</v>
      </c>
    </row>
    <row r="781" spans="1:9">
      <c r="A781" s="7" t="s">
        <v>2658</v>
      </c>
      <c r="B781" s="7" t="s">
        <v>2626</v>
      </c>
      <c r="C781" s="7" t="s">
        <v>2659</v>
      </c>
      <c r="D781" s="7" t="s">
        <v>2627</v>
      </c>
      <c r="E781" s="7" t="s">
        <v>2660</v>
      </c>
      <c r="G781">
        <v>779</v>
      </c>
      <c r="H781" t="str">
        <f t="shared" si="15"/>
        <v>富山県舟橋村</v>
      </c>
      <c r="I781" t="s">
        <v>2658</v>
      </c>
    </row>
    <row r="782" spans="1:9">
      <c r="A782" s="7" t="s">
        <v>2661</v>
      </c>
      <c r="B782" s="7" t="s">
        <v>2626</v>
      </c>
      <c r="C782" s="7" t="s">
        <v>2662</v>
      </c>
      <c r="D782" s="7" t="s">
        <v>2627</v>
      </c>
      <c r="E782" s="7" t="s">
        <v>2663</v>
      </c>
      <c r="G782">
        <v>780</v>
      </c>
      <c r="H782" t="str">
        <f t="shared" si="15"/>
        <v>富山県上市町</v>
      </c>
      <c r="I782" t="s">
        <v>2661</v>
      </c>
    </row>
    <row r="783" spans="1:9">
      <c r="A783" s="7" t="s">
        <v>2664</v>
      </c>
      <c r="B783" s="7" t="s">
        <v>2626</v>
      </c>
      <c r="C783" s="7" t="s">
        <v>2665</v>
      </c>
      <c r="D783" s="7" t="s">
        <v>2627</v>
      </c>
      <c r="E783" s="7" t="s">
        <v>2666</v>
      </c>
      <c r="G783">
        <v>781</v>
      </c>
      <c r="H783" t="str">
        <f t="shared" si="15"/>
        <v>富山県立山町</v>
      </c>
      <c r="I783" t="s">
        <v>2664</v>
      </c>
    </row>
    <row r="784" spans="1:9">
      <c r="A784" s="7" t="s">
        <v>2667</v>
      </c>
      <c r="B784" s="7" t="s">
        <v>2626</v>
      </c>
      <c r="C784" s="7" t="s">
        <v>2668</v>
      </c>
      <c r="D784" s="7" t="s">
        <v>2627</v>
      </c>
      <c r="E784" s="7" t="s">
        <v>2669</v>
      </c>
      <c r="G784">
        <v>782</v>
      </c>
      <c r="H784" t="str">
        <f t="shared" si="15"/>
        <v>富山県入善町</v>
      </c>
      <c r="I784" t="s">
        <v>2667</v>
      </c>
    </row>
    <row r="785" spans="1:9">
      <c r="A785" s="7" t="s">
        <v>2670</v>
      </c>
      <c r="B785" s="7" t="s">
        <v>2626</v>
      </c>
      <c r="C785" s="7" t="s">
        <v>1339</v>
      </c>
      <c r="D785" s="7" t="s">
        <v>2627</v>
      </c>
      <c r="E785" s="7" t="s">
        <v>1340</v>
      </c>
      <c r="G785">
        <v>783</v>
      </c>
      <c r="H785" t="str">
        <f t="shared" si="15"/>
        <v>富山県朝日町</v>
      </c>
      <c r="I785" t="s">
        <v>2670</v>
      </c>
    </row>
    <row r="786" spans="1:9">
      <c r="A786" s="3" t="s">
        <v>2671</v>
      </c>
      <c r="B786" s="3" t="s">
        <v>2672</v>
      </c>
      <c r="C786" s="4"/>
      <c r="D786" s="5" t="s">
        <v>2673</v>
      </c>
      <c r="E786" s="4"/>
      <c r="G786">
        <v>784</v>
      </c>
      <c r="H786" t="str">
        <f t="shared" si="15"/>
        <v>石川県</v>
      </c>
      <c r="I786" t="s">
        <v>2671</v>
      </c>
    </row>
    <row r="787" spans="1:9">
      <c r="A787" s="7" t="s">
        <v>2674</v>
      </c>
      <c r="B787" s="7" t="s">
        <v>2672</v>
      </c>
      <c r="C787" s="7" t="s">
        <v>2675</v>
      </c>
      <c r="D787" s="7" t="s">
        <v>2673</v>
      </c>
      <c r="E787" s="7" t="s">
        <v>2676</v>
      </c>
      <c r="G787">
        <v>785</v>
      </c>
      <c r="H787" t="str">
        <f t="shared" si="15"/>
        <v>石川県金沢市</v>
      </c>
      <c r="I787" t="s">
        <v>2674</v>
      </c>
    </row>
    <row r="788" spans="1:9">
      <c r="A788" s="7" t="s">
        <v>2677</v>
      </c>
      <c r="B788" s="7" t="s">
        <v>2672</v>
      </c>
      <c r="C788" s="7" t="s">
        <v>2678</v>
      </c>
      <c r="D788" s="7" t="s">
        <v>2673</v>
      </c>
      <c r="E788" s="7" t="s">
        <v>2679</v>
      </c>
      <c r="G788">
        <v>786</v>
      </c>
      <c r="H788" t="str">
        <f t="shared" si="15"/>
        <v>石川県七尾市</v>
      </c>
      <c r="I788" t="s">
        <v>2677</v>
      </c>
    </row>
    <row r="789" spans="1:9">
      <c r="A789" s="7" t="s">
        <v>2680</v>
      </c>
      <c r="B789" s="7" t="s">
        <v>2672</v>
      </c>
      <c r="C789" s="7" t="s">
        <v>2681</v>
      </c>
      <c r="D789" s="7" t="s">
        <v>2673</v>
      </c>
      <c r="E789" s="7" t="s">
        <v>2682</v>
      </c>
      <c r="G789">
        <v>787</v>
      </c>
      <c r="H789" t="str">
        <f t="shared" si="15"/>
        <v>石川県小松市</v>
      </c>
      <c r="I789" t="s">
        <v>2680</v>
      </c>
    </row>
    <row r="790" spans="1:9">
      <c r="A790" s="7" t="s">
        <v>2683</v>
      </c>
      <c r="B790" s="7" t="s">
        <v>2672</v>
      </c>
      <c r="C790" s="7" t="s">
        <v>2684</v>
      </c>
      <c r="D790" s="7" t="s">
        <v>2673</v>
      </c>
      <c r="E790" s="7" t="s">
        <v>2685</v>
      </c>
      <c r="G790">
        <v>788</v>
      </c>
      <c r="H790" t="str">
        <f t="shared" si="15"/>
        <v>石川県輪島市</v>
      </c>
      <c r="I790" t="s">
        <v>2683</v>
      </c>
    </row>
    <row r="791" spans="1:9">
      <c r="A791" s="7" t="s">
        <v>2686</v>
      </c>
      <c r="B791" s="7" t="s">
        <v>2672</v>
      </c>
      <c r="C791" s="7" t="s">
        <v>2687</v>
      </c>
      <c r="D791" s="7" t="s">
        <v>2673</v>
      </c>
      <c r="E791" s="7" t="s">
        <v>2688</v>
      </c>
      <c r="G791">
        <v>789</v>
      </c>
      <c r="H791" t="str">
        <f t="shared" si="15"/>
        <v>石川県珠洲市</v>
      </c>
      <c r="I791" t="s">
        <v>2686</v>
      </c>
    </row>
    <row r="792" spans="1:9">
      <c r="A792" s="7" t="s">
        <v>2689</v>
      </c>
      <c r="B792" s="7" t="s">
        <v>2672</v>
      </c>
      <c r="C792" s="7" t="s">
        <v>2690</v>
      </c>
      <c r="D792" s="7" t="s">
        <v>2673</v>
      </c>
      <c r="E792" s="7" t="s">
        <v>2691</v>
      </c>
      <c r="G792">
        <v>790</v>
      </c>
      <c r="H792" t="str">
        <f t="shared" si="15"/>
        <v>石川県加賀市</v>
      </c>
      <c r="I792" t="s">
        <v>2689</v>
      </c>
    </row>
    <row r="793" spans="1:9">
      <c r="A793" s="7" t="s">
        <v>2692</v>
      </c>
      <c r="B793" s="7" t="s">
        <v>2672</v>
      </c>
      <c r="C793" s="7" t="s">
        <v>2693</v>
      </c>
      <c r="D793" s="7" t="s">
        <v>2673</v>
      </c>
      <c r="E793" s="7" t="s">
        <v>2694</v>
      </c>
      <c r="G793">
        <v>791</v>
      </c>
      <c r="H793" t="str">
        <f t="shared" si="15"/>
        <v>石川県羽咋市</v>
      </c>
      <c r="I793" t="s">
        <v>2692</v>
      </c>
    </row>
    <row r="794" spans="1:9">
      <c r="A794" s="7" t="s">
        <v>2695</v>
      </c>
      <c r="B794" s="7" t="s">
        <v>2672</v>
      </c>
      <c r="C794" s="7" t="s">
        <v>2696</v>
      </c>
      <c r="D794" s="7" t="s">
        <v>2673</v>
      </c>
      <c r="E794" s="7" t="s">
        <v>2697</v>
      </c>
      <c r="G794">
        <v>792</v>
      </c>
      <c r="H794" t="str">
        <f t="shared" si="15"/>
        <v>石川県かほく市</v>
      </c>
      <c r="I794" t="s">
        <v>2695</v>
      </c>
    </row>
    <row r="795" spans="1:9">
      <c r="A795" s="7" t="s">
        <v>2698</v>
      </c>
      <c r="B795" s="7" t="s">
        <v>2672</v>
      </c>
      <c r="C795" s="7" t="s">
        <v>2699</v>
      </c>
      <c r="D795" s="7" t="s">
        <v>2673</v>
      </c>
      <c r="E795" s="7" t="s">
        <v>2700</v>
      </c>
      <c r="G795">
        <v>793</v>
      </c>
      <c r="H795" t="str">
        <f t="shared" si="15"/>
        <v>石川県白山市</v>
      </c>
      <c r="I795" t="s">
        <v>2698</v>
      </c>
    </row>
    <row r="796" spans="1:9">
      <c r="A796" s="7" t="s">
        <v>2701</v>
      </c>
      <c r="B796" s="7" t="s">
        <v>2672</v>
      </c>
      <c r="C796" s="7" t="s">
        <v>2702</v>
      </c>
      <c r="D796" s="7" t="s">
        <v>2673</v>
      </c>
      <c r="E796" s="7" t="s">
        <v>2703</v>
      </c>
      <c r="G796">
        <v>794</v>
      </c>
      <c r="H796" t="str">
        <f t="shared" si="15"/>
        <v>石川県能美市</v>
      </c>
      <c r="I796" t="s">
        <v>2701</v>
      </c>
    </row>
    <row r="797" spans="1:9">
      <c r="A797" s="7" t="s">
        <v>2704</v>
      </c>
      <c r="B797" s="7" t="s">
        <v>2672</v>
      </c>
      <c r="C797" s="7" t="s">
        <v>2705</v>
      </c>
      <c r="D797" s="7" t="s">
        <v>2673</v>
      </c>
      <c r="E797" s="7" t="s">
        <v>2706</v>
      </c>
      <c r="G797">
        <v>795</v>
      </c>
      <c r="H797" t="str">
        <f t="shared" si="15"/>
        <v>石川県野々市市</v>
      </c>
      <c r="I797" t="s">
        <v>2704</v>
      </c>
    </row>
    <row r="798" spans="1:9">
      <c r="A798" s="7" t="s">
        <v>2707</v>
      </c>
      <c r="B798" s="7" t="s">
        <v>2672</v>
      </c>
      <c r="C798" s="7" t="s">
        <v>2708</v>
      </c>
      <c r="D798" s="7" t="s">
        <v>2673</v>
      </c>
      <c r="E798" s="7" t="s">
        <v>2709</v>
      </c>
      <c r="G798">
        <v>796</v>
      </c>
      <c r="H798" t="str">
        <f t="shared" si="15"/>
        <v>石川県川北町</v>
      </c>
      <c r="I798" t="s">
        <v>2707</v>
      </c>
    </row>
    <row r="799" spans="1:9">
      <c r="A799" s="7" t="s">
        <v>2710</v>
      </c>
      <c r="B799" s="7" t="s">
        <v>2672</v>
      </c>
      <c r="C799" s="7" t="s">
        <v>2711</v>
      </c>
      <c r="D799" s="7" t="s">
        <v>2673</v>
      </c>
      <c r="E799" s="7" t="s">
        <v>2712</v>
      </c>
      <c r="G799">
        <v>797</v>
      </c>
      <c r="H799" t="str">
        <f t="shared" si="15"/>
        <v>石川県津幡町</v>
      </c>
      <c r="I799" t="s">
        <v>2710</v>
      </c>
    </row>
    <row r="800" spans="1:9">
      <c r="A800" s="7" t="s">
        <v>2713</v>
      </c>
      <c r="B800" s="7" t="s">
        <v>2672</v>
      </c>
      <c r="C800" s="7" t="s">
        <v>2714</v>
      </c>
      <c r="D800" s="7" t="s">
        <v>2673</v>
      </c>
      <c r="E800" s="7" t="s">
        <v>2715</v>
      </c>
      <c r="G800">
        <v>798</v>
      </c>
      <c r="H800" t="str">
        <f t="shared" si="15"/>
        <v>石川県内灘町</v>
      </c>
      <c r="I800" t="s">
        <v>2713</v>
      </c>
    </row>
    <row r="801" spans="1:9">
      <c r="A801" s="7" t="s">
        <v>2716</v>
      </c>
      <c r="B801" s="7" t="s">
        <v>2672</v>
      </c>
      <c r="C801" s="7" t="s">
        <v>2717</v>
      </c>
      <c r="D801" s="7" t="s">
        <v>2673</v>
      </c>
      <c r="E801" s="7" t="s">
        <v>2718</v>
      </c>
      <c r="G801">
        <v>799</v>
      </c>
      <c r="H801" t="str">
        <f t="shared" si="15"/>
        <v>石川県志賀町</v>
      </c>
      <c r="I801" t="s">
        <v>2716</v>
      </c>
    </row>
    <row r="802" spans="1:9">
      <c r="A802" s="7" t="s">
        <v>2719</v>
      </c>
      <c r="B802" s="7" t="s">
        <v>2672</v>
      </c>
      <c r="C802" s="7" t="s">
        <v>2720</v>
      </c>
      <c r="D802" s="7" t="s">
        <v>2673</v>
      </c>
      <c r="E802" s="7" t="s">
        <v>2721</v>
      </c>
      <c r="G802">
        <v>800</v>
      </c>
      <c r="H802" t="str">
        <f t="shared" si="15"/>
        <v>石川県宝達志水町</v>
      </c>
      <c r="I802" t="s">
        <v>2719</v>
      </c>
    </row>
    <row r="803" spans="1:9">
      <c r="A803" s="7" t="s">
        <v>2722</v>
      </c>
      <c r="B803" s="7" t="s">
        <v>2672</v>
      </c>
      <c r="C803" s="7" t="s">
        <v>2723</v>
      </c>
      <c r="D803" s="7" t="s">
        <v>2673</v>
      </c>
      <c r="E803" s="7" t="s">
        <v>2724</v>
      </c>
      <c r="G803">
        <v>801</v>
      </c>
      <c r="H803" t="str">
        <f t="shared" si="15"/>
        <v>石川県中能登町</v>
      </c>
      <c r="I803" t="s">
        <v>2722</v>
      </c>
    </row>
    <row r="804" spans="1:9">
      <c r="A804" s="7" t="s">
        <v>2725</v>
      </c>
      <c r="B804" s="7" t="s">
        <v>2672</v>
      </c>
      <c r="C804" s="7" t="s">
        <v>2726</v>
      </c>
      <c r="D804" s="7" t="s">
        <v>2673</v>
      </c>
      <c r="E804" s="7" t="s">
        <v>2727</v>
      </c>
      <c r="G804">
        <v>802</v>
      </c>
      <c r="H804" t="str">
        <f t="shared" si="15"/>
        <v>石川県穴水町</v>
      </c>
      <c r="I804" t="s">
        <v>2725</v>
      </c>
    </row>
    <row r="805" spans="1:9">
      <c r="A805" s="7" t="s">
        <v>2728</v>
      </c>
      <c r="B805" s="7" t="s">
        <v>2672</v>
      </c>
      <c r="C805" s="7" t="s">
        <v>2729</v>
      </c>
      <c r="D805" s="7" t="s">
        <v>2673</v>
      </c>
      <c r="E805" s="7" t="s">
        <v>2730</v>
      </c>
      <c r="G805">
        <v>803</v>
      </c>
      <c r="H805" t="str">
        <f t="shared" si="15"/>
        <v>石川県能登町</v>
      </c>
      <c r="I805" t="s">
        <v>2728</v>
      </c>
    </row>
    <row r="806" spans="1:9">
      <c r="A806" s="3" t="s">
        <v>2731</v>
      </c>
      <c r="B806" s="3" t="s">
        <v>2732</v>
      </c>
      <c r="C806" s="4"/>
      <c r="D806" s="5" t="s">
        <v>2733</v>
      </c>
      <c r="E806" s="4"/>
      <c r="G806">
        <v>804</v>
      </c>
      <c r="H806" t="str">
        <f t="shared" si="15"/>
        <v>福井県</v>
      </c>
      <c r="I806" t="s">
        <v>2731</v>
      </c>
    </row>
    <row r="807" spans="1:9">
      <c r="A807" s="7" t="s">
        <v>2734</v>
      </c>
      <c r="B807" s="7" t="s">
        <v>2732</v>
      </c>
      <c r="C807" s="7" t="s">
        <v>2735</v>
      </c>
      <c r="D807" s="7" t="s">
        <v>2733</v>
      </c>
      <c r="E807" s="7" t="s">
        <v>2736</v>
      </c>
      <c r="G807">
        <v>805</v>
      </c>
      <c r="H807" t="str">
        <f t="shared" si="15"/>
        <v>福井県福井市</v>
      </c>
      <c r="I807" t="s">
        <v>2734</v>
      </c>
    </row>
    <row r="808" spans="1:9">
      <c r="A808" s="7" t="s">
        <v>2737</v>
      </c>
      <c r="B808" s="7" t="s">
        <v>2732</v>
      </c>
      <c r="C808" s="7" t="s">
        <v>2738</v>
      </c>
      <c r="D808" s="7" t="s">
        <v>2733</v>
      </c>
      <c r="E808" s="7" t="s">
        <v>2739</v>
      </c>
      <c r="G808">
        <v>806</v>
      </c>
      <c r="H808" t="str">
        <f t="shared" si="15"/>
        <v>福井県敦賀市</v>
      </c>
      <c r="I808" t="s">
        <v>2737</v>
      </c>
    </row>
    <row r="809" spans="1:9">
      <c r="A809" s="7" t="s">
        <v>2740</v>
      </c>
      <c r="B809" s="7" t="s">
        <v>2732</v>
      </c>
      <c r="C809" s="7" t="s">
        <v>2741</v>
      </c>
      <c r="D809" s="7" t="s">
        <v>2733</v>
      </c>
      <c r="E809" s="7" t="s">
        <v>2742</v>
      </c>
      <c r="G809">
        <v>807</v>
      </c>
      <c r="H809" t="str">
        <f t="shared" si="15"/>
        <v>福井県小浜市</v>
      </c>
      <c r="I809" t="s">
        <v>2740</v>
      </c>
    </row>
    <row r="810" spans="1:9">
      <c r="A810" s="7" t="s">
        <v>2743</v>
      </c>
      <c r="B810" s="7" t="s">
        <v>2732</v>
      </c>
      <c r="C810" s="7" t="s">
        <v>2744</v>
      </c>
      <c r="D810" s="7" t="s">
        <v>2733</v>
      </c>
      <c r="E810" s="7" t="s">
        <v>2745</v>
      </c>
      <c r="G810">
        <v>808</v>
      </c>
      <c r="H810" t="str">
        <f t="shared" si="15"/>
        <v>福井県大野市</v>
      </c>
      <c r="I810" t="s">
        <v>2743</v>
      </c>
    </row>
    <row r="811" spans="1:9">
      <c r="A811" s="7" t="s">
        <v>2746</v>
      </c>
      <c r="B811" s="7" t="s">
        <v>2732</v>
      </c>
      <c r="C811" s="7" t="s">
        <v>2747</v>
      </c>
      <c r="D811" s="7" t="s">
        <v>2733</v>
      </c>
      <c r="E811" s="7" t="s">
        <v>2748</v>
      </c>
      <c r="G811">
        <v>809</v>
      </c>
      <c r="H811" t="str">
        <f t="shared" si="15"/>
        <v>福井県勝山市</v>
      </c>
      <c r="I811" t="s">
        <v>2746</v>
      </c>
    </row>
    <row r="812" spans="1:9">
      <c r="A812" s="7" t="s">
        <v>2749</v>
      </c>
      <c r="B812" s="7" t="s">
        <v>2732</v>
      </c>
      <c r="C812" s="7" t="s">
        <v>2750</v>
      </c>
      <c r="D812" s="7" t="s">
        <v>2733</v>
      </c>
      <c r="E812" s="7" t="s">
        <v>2751</v>
      </c>
      <c r="G812">
        <v>810</v>
      </c>
      <c r="H812" t="str">
        <f t="shared" si="15"/>
        <v>福井県鯖江市</v>
      </c>
      <c r="I812" t="s">
        <v>2749</v>
      </c>
    </row>
    <row r="813" spans="1:9">
      <c r="A813" s="7" t="s">
        <v>2752</v>
      </c>
      <c r="B813" s="7" t="s">
        <v>2732</v>
      </c>
      <c r="C813" s="7" t="s">
        <v>2753</v>
      </c>
      <c r="D813" s="7" t="s">
        <v>2733</v>
      </c>
      <c r="E813" s="7" t="s">
        <v>2754</v>
      </c>
      <c r="G813">
        <v>811</v>
      </c>
      <c r="H813" t="str">
        <f t="shared" si="15"/>
        <v>福井県あわら市</v>
      </c>
      <c r="I813" t="s">
        <v>2752</v>
      </c>
    </row>
    <row r="814" spans="1:9">
      <c r="A814" s="7" t="s">
        <v>2755</v>
      </c>
      <c r="B814" s="7" t="s">
        <v>2732</v>
      </c>
      <c r="C814" s="7" t="s">
        <v>2756</v>
      </c>
      <c r="D814" s="7" t="s">
        <v>2733</v>
      </c>
      <c r="E814" s="7" t="s">
        <v>2757</v>
      </c>
      <c r="G814">
        <v>812</v>
      </c>
      <c r="H814" t="str">
        <f t="shared" si="15"/>
        <v>福井県越前市</v>
      </c>
      <c r="I814" t="s">
        <v>2755</v>
      </c>
    </row>
    <row r="815" spans="1:9">
      <c r="A815" s="7" t="s">
        <v>2758</v>
      </c>
      <c r="B815" s="7" t="s">
        <v>2732</v>
      </c>
      <c r="C815" s="7" t="s">
        <v>2759</v>
      </c>
      <c r="D815" s="7" t="s">
        <v>2733</v>
      </c>
      <c r="E815" s="7" t="s">
        <v>2760</v>
      </c>
      <c r="G815">
        <v>813</v>
      </c>
      <c r="H815" t="str">
        <f t="shared" si="15"/>
        <v>福井県坂井市</v>
      </c>
      <c r="I815" t="s">
        <v>2758</v>
      </c>
    </row>
    <row r="816" spans="1:9">
      <c r="A816" s="7" t="s">
        <v>2761</v>
      </c>
      <c r="B816" s="7" t="s">
        <v>2732</v>
      </c>
      <c r="C816" s="7" t="s">
        <v>2762</v>
      </c>
      <c r="D816" s="7" t="s">
        <v>2733</v>
      </c>
      <c r="E816" s="7" t="s">
        <v>2763</v>
      </c>
      <c r="G816">
        <v>814</v>
      </c>
      <c r="H816" t="str">
        <f t="shared" si="15"/>
        <v>福井県永平寺町</v>
      </c>
      <c r="I816" t="s">
        <v>2761</v>
      </c>
    </row>
    <row r="817" spans="1:9">
      <c r="A817" s="7" t="s">
        <v>2764</v>
      </c>
      <c r="B817" s="7" t="s">
        <v>2732</v>
      </c>
      <c r="C817" s="7" t="s">
        <v>820</v>
      </c>
      <c r="D817" s="7" t="s">
        <v>2733</v>
      </c>
      <c r="E817" s="7" t="s">
        <v>821</v>
      </c>
      <c r="G817">
        <v>815</v>
      </c>
      <c r="H817" t="str">
        <f t="shared" si="15"/>
        <v>福井県池田町</v>
      </c>
      <c r="I817" t="s">
        <v>2764</v>
      </c>
    </row>
    <row r="818" spans="1:9">
      <c r="A818" s="7" t="s">
        <v>2765</v>
      </c>
      <c r="B818" s="7" t="s">
        <v>2732</v>
      </c>
      <c r="C818" s="7" t="s">
        <v>2766</v>
      </c>
      <c r="D818" s="7" t="s">
        <v>2733</v>
      </c>
      <c r="E818" s="7" t="s">
        <v>2767</v>
      </c>
      <c r="G818">
        <v>816</v>
      </c>
      <c r="H818" t="str">
        <f t="shared" si="15"/>
        <v>福井県南越前町</v>
      </c>
      <c r="I818" t="s">
        <v>2765</v>
      </c>
    </row>
    <row r="819" spans="1:9">
      <c r="A819" s="7" t="s">
        <v>2768</v>
      </c>
      <c r="B819" s="7" t="s">
        <v>2732</v>
      </c>
      <c r="C819" s="7" t="s">
        <v>2769</v>
      </c>
      <c r="D819" s="7" t="s">
        <v>2733</v>
      </c>
      <c r="E819" s="7" t="s">
        <v>2770</v>
      </c>
      <c r="G819">
        <v>817</v>
      </c>
      <c r="H819" t="str">
        <f t="shared" si="15"/>
        <v>福井県越前町</v>
      </c>
      <c r="I819" t="s">
        <v>2768</v>
      </c>
    </row>
    <row r="820" spans="1:9">
      <c r="A820" s="7" t="s">
        <v>2771</v>
      </c>
      <c r="B820" s="7" t="s">
        <v>2732</v>
      </c>
      <c r="C820" s="7" t="s">
        <v>2772</v>
      </c>
      <c r="D820" s="7" t="s">
        <v>2733</v>
      </c>
      <c r="E820" s="7" t="s">
        <v>2773</v>
      </c>
      <c r="G820">
        <v>818</v>
      </c>
      <c r="H820" t="str">
        <f t="shared" si="15"/>
        <v>福井県美浜町</v>
      </c>
      <c r="I820" t="s">
        <v>2771</v>
      </c>
    </row>
    <row r="821" spans="1:9">
      <c r="A821" s="7" t="s">
        <v>2774</v>
      </c>
      <c r="B821" s="7" t="s">
        <v>2732</v>
      </c>
      <c r="C821" s="7" t="s">
        <v>2775</v>
      </c>
      <c r="D821" s="7" t="s">
        <v>2733</v>
      </c>
      <c r="E821" s="7" t="s">
        <v>2776</v>
      </c>
      <c r="G821">
        <v>819</v>
      </c>
      <c r="H821" t="str">
        <f t="shared" si="15"/>
        <v>福井県高浜町</v>
      </c>
      <c r="I821" t="s">
        <v>2774</v>
      </c>
    </row>
    <row r="822" spans="1:9">
      <c r="A822" s="7" t="s">
        <v>2777</v>
      </c>
      <c r="B822" s="7" t="s">
        <v>2732</v>
      </c>
      <c r="C822" s="7" t="s">
        <v>2778</v>
      </c>
      <c r="D822" s="7" t="s">
        <v>2733</v>
      </c>
      <c r="E822" s="7" t="s">
        <v>2779</v>
      </c>
      <c r="G822">
        <v>820</v>
      </c>
      <c r="H822" t="str">
        <f t="shared" si="15"/>
        <v>福井県おおい町</v>
      </c>
      <c r="I822" t="s">
        <v>2777</v>
      </c>
    </row>
    <row r="823" spans="1:9">
      <c r="A823" s="7" t="s">
        <v>2780</v>
      </c>
      <c r="B823" s="7" t="s">
        <v>2732</v>
      </c>
      <c r="C823" s="7" t="s">
        <v>2781</v>
      </c>
      <c r="D823" s="7" t="s">
        <v>2733</v>
      </c>
      <c r="E823" s="7" t="s">
        <v>2782</v>
      </c>
      <c r="G823">
        <v>821</v>
      </c>
      <c r="H823" t="str">
        <f t="shared" si="15"/>
        <v>福井県若狭町</v>
      </c>
      <c r="I823" t="s">
        <v>2780</v>
      </c>
    </row>
    <row r="824" spans="1:9">
      <c r="A824" s="3" t="s">
        <v>2783</v>
      </c>
      <c r="B824" s="3" t="s">
        <v>2784</v>
      </c>
      <c r="C824" s="4"/>
      <c r="D824" s="5" t="s">
        <v>2785</v>
      </c>
      <c r="E824" s="4"/>
      <c r="G824">
        <v>822</v>
      </c>
      <c r="H824" t="str">
        <f t="shared" si="15"/>
        <v>山梨県</v>
      </c>
      <c r="I824" t="s">
        <v>2783</v>
      </c>
    </row>
    <row r="825" spans="1:9">
      <c r="A825" s="7" t="s">
        <v>2786</v>
      </c>
      <c r="B825" s="7" t="s">
        <v>2784</v>
      </c>
      <c r="C825" s="7" t="s">
        <v>2787</v>
      </c>
      <c r="D825" s="7" t="s">
        <v>2785</v>
      </c>
      <c r="E825" s="7" t="s">
        <v>2788</v>
      </c>
      <c r="G825">
        <v>823</v>
      </c>
      <c r="H825" t="str">
        <f t="shared" si="15"/>
        <v>山梨県甲府市</v>
      </c>
      <c r="I825" t="s">
        <v>2786</v>
      </c>
    </row>
    <row r="826" spans="1:9">
      <c r="A826" s="7" t="s">
        <v>2789</v>
      </c>
      <c r="B826" s="7" t="s">
        <v>2784</v>
      </c>
      <c r="C826" s="7" t="s">
        <v>2790</v>
      </c>
      <c r="D826" s="7" t="s">
        <v>2785</v>
      </c>
      <c r="E826" s="7" t="s">
        <v>2791</v>
      </c>
      <c r="G826">
        <v>824</v>
      </c>
      <c r="H826" t="str">
        <f t="shared" si="15"/>
        <v>山梨県富士吉田市</v>
      </c>
      <c r="I826" t="s">
        <v>2789</v>
      </c>
    </row>
    <row r="827" spans="1:9">
      <c r="A827" s="7" t="s">
        <v>2792</v>
      </c>
      <c r="B827" s="7" t="s">
        <v>2784</v>
      </c>
      <c r="C827" s="7" t="s">
        <v>2793</v>
      </c>
      <c r="D827" s="7" t="s">
        <v>2785</v>
      </c>
      <c r="E827" s="7" t="s">
        <v>2794</v>
      </c>
      <c r="G827">
        <v>825</v>
      </c>
      <c r="H827" t="str">
        <f t="shared" si="15"/>
        <v>山梨県都留市</v>
      </c>
      <c r="I827" t="s">
        <v>2792</v>
      </c>
    </row>
    <row r="828" spans="1:9">
      <c r="A828" s="7" t="s">
        <v>2795</v>
      </c>
      <c r="B828" s="7" t="s">
        <v>2784</v>
      </c>
      <c r="C828" s="7" t="s">
        <v>2796</v>
      </c>
      <c r="D828" s="7" t="s">
        <v>2785</v>
      </c>
      <c r="E828" s="7" t="s">
        <v>2797</v>
      </c>
      <c r="G828">
        <v>826</v>
      </c>
      <c r="H828" t="str">
        <f t="shared" si="15"/>
        <v>山梨県山梨市</v>
      </c>
      <c r="I828" t="s">
        <v>2795</v>
      </c>
    </row>
    <row r="829" spans="1:9">
      <c r="A829" s="7" t="s">
        <v>2798</v>
      </c>
      <c r="B829" s="7" t="s">
        <v>2784</v>
      </c>
      <c r="C829" s="7" t="s">
        <v>2799</v>
      </c>
      <c r="D829" s="7" t="s">
        <v>2785</v>
      </c>
      <c r="E829" s="7" t="s">
        <v>2800</v>
      </c>
      <c r="G829">
        <v>827</v>
      </c>
      <c r="H829" t="str">
        <f t="shared" si="15"/>
        <v>山梨県大月市</v>
      </c>
      <c r="I829" t="s">
        <v>2798</v>
      </c>
    </row>
    <row r="830" spans="1:9">
      <c r="A830" s="7" t="s">
        <v>2801</v>
      </c>
      <c r="B830" s="7" t="s">
        <v>2784</v>
      </c>
      <c r="C830" s="7" t="s">
        <v>2802</v>
      </c>
      <c r="D830" s="7" t="s">
        <v>2785</v>
      </c>
      <c r="E830" s="7" t="s">
        <v>2803</v>
      </c>
      <c r="G830">
        <v>828</v>
      </c>
      <c r="H830" t="str">
        <f t="shared" si="15"/>
        <v>山梨県韮崎市</v>
      </c>
      <c r="I830" t="s">
        <v>2801</v>
      </c>
    </row>
    <row r="831" spans="1:9">
      <c r="A831" s="7" t="s">
        <v>2804</v>
      </c>
      <c r="B831" s="7" t="s">
        <v>2784</v>
      </c>
      <c r="C831" s="7" t="s">
        <v>2805</v>
      </c>
      <c r="D831" s="7" t="s">
        <v>2785</v>
      </c>
      <c r="E831" s="7" t="s">
        <v>2806</v>
      </c>
      <c r="G831">
        <v>829</v>
      </c>
      <c r="H831" t="str">
        <f t="shared" si="15"/>
        <v>山梨県南アルプス市</v>
      </c>
      <c r="I831" t="s">
        <v>2804</v>
      </c>
    </row>
    <row r="832" spans="1:9">
      <c r="A832" s="7" t="s">
        <v>2807</v>
      </c>
      <c r="B832" s="7" t="s">
        <v>2784</v>
      </c>
      <c r="C832" s="7" t="s">
        <v>2808</v>
      </c>
      <c r="D832" s="7" t="s">
        <v>2785</v>
      </c>
      <c r="E832" s="7" t="s">
        <v>190</v>
      </c>
      <c r="G832">
        <v>830</v>
      </c>
      <c r="H832" t="str">
        <f t="shared" si="15"/>
        <v>山梨県北杜市</v>
      </c>
      <c r="I832" t="s">
        <v>2807</v>
      </c>
    </row>
    <row r="833" spans="1:9">
      <c r="A833" s="7" t="s">
        <v>2809</v>
      </c>
      <c r="B833" s="7" t="s">
        <v>2784</v>
      </c>
      <c r="C833" s="7" t="s">
        <v>2810</v>
      </c>
      <c r="D833" s="7" t="s">
        <v>2785</v>
      </c>
      <c r="E833" s="7" t="s">
        <v>2811</v>
      </c>
      <c r="G833">
        <v>831</v>
      </c>
      <c r="H833" t="str">
        <f t="shared" si="15"/>
        <v>山梨県甲斐市</v>
      </c>
      <c r="I833" t="s">
        <v>2809</v>
      </c>
    </row>
    <row r="834" spans="1:9">
      <c r="A834" s="7" t="s">
        <v>2812</v>
      </c>
      <c r="B834" s="7" t="s">
        <v>2784</v>
      </c>
      <c r="C834" s="7" t="s">
        <v>2813</v>
      </c>
      <c r="D834" s="7" t="s">
        <v>2785</v>
      </c>
      <c r="E834" s="7" t="s">
        <v>2814</v>
      </c>
      <c r="G834">
        <v>832</v>
      </c>
      <c r="H834" t="str">
        <f t="shared" si="15"/>
        <v>山梨県笛吹市</v>
      </c>
      <c r="I834" t="s">
        <v>2812</v>
      </c>
    </row>
    <row r="835" spans="1:9">
      <c r="A835" s="7" t="s">
        <v>2815</v>
      </c>
      <c r="B835" s="7" t="s">
        <v>2784</v>
      </c>
      <c r="C835" s="7" t="s">
        <v>2816</v>
      </c>
      <c r="D835" s="7" t="s">
        <v>2785</v>
      </c>
      <c r="E835" s="7" t="s">
        <v>2817</v>
      </c>
      <c r="G835">
        <v>833</v>
      </c>
      <c r="H835" t="str">
        <f t="shared" si="15"/>
        <v>山梨県上野原市</v>
      </c>
      <c r="I835" t="s">
        <v>2815</v>
      </c>
    </row>
    <row r="836" spans="1:9">
      <c r="A836" s="7" t="s">
        <v>2818</v>
      </c>
      <c r="B836" s="7" t="s">
        <v>2784</v>
      </c>
      <c r="C836" s="7" t="s">
        <v>2819</v>
      </c>
      <c r="D836" s="7" t="s">
        <v>2785</v>
      </c>
      <c r="E836" s="7" t="s">
        <v>2820</v>
      </c>
      <c r="G836">
        <v>834</v>
      </c>
      <c r="H836" t="str">
        <f t="shared" ref="H836:H899" si="16">B836&amp;C836</f>
        <v>山梨県甲州市</v>
      </c>
      <c r="I836" t="s">
        <v>2818</v>
      </c>
    </row>
    <row r="837" spans="1:9">
      <c r="A837" s="7" t="s">
        <v>2821</v>
      </c>
      <c r="B837" s="7" t="s">
        <v>2784</v>
      </c>
      <c r="C837" s="7" t="s">
        <v>2822</v>
      </c>
      <c r="D837" s="7" t="s">
        <v>2785</v>
      </c>
      <c r="E837" s="7" t="s">
        <v>2823</v>
      </c>
      <c r="G837">
        <v>835</v>
      </c>
      <c r="H837" t="str">
        <f t="shared" si="16"/>
        <v>山梨県中央市</v>
      </c>
      <c r="I837" t="s">
        <v>2821</v>
      </c>
    </row>
    <row r="838" spans="1:9">
      <c r="A838" s="7" t="s">
        <v>2824</v>
      </c>
      <c r="B838" s="7" t="s">
        <v>2784</v>
      </c>
      <c r="C838" s="7" t="s">
        <v>2825</v>
      </c>
      <c r="D838" s="7" t="s">
        <v>2785</v>
      </c>
      <c r="E838" s="7" t="s">
        <v>2826</v>
      </c>
      <c r="G838">
        <v>836</v>
      </c>
      <c r="H838" t="str">
        <f t="shared" si="16"/>
        <v>山梨県市川三郷町</v>
      </c>
      <c r="I838" t="s">
        <v>2824</v>
      </c>
    </row>
    <row r="839" spans="1:9">
      <c r="A839" s="7" t="s">
        <v>2827</v>
      </c>
      <c r="B839" s="7" t="s">
        <v>2784</v>
      </c>
      <c r="C839" s="7" t="s">
        <v>2828</v>
      </c>
      <c r="D839" s="7" t="s">
        <v>2785</v>
      </c>
      <c r="E839" s="7" t="s">
        <v>2829</v>
      </c>
      <c r="G839">
        <v>837</v>
      </c>
      <c r="H839" t="str">
        <f t="shared" si="16"/>
        <v>山梨県早川町</v>
      </c>
      <c r="I839" t="s">
        <v>2827</v>
      </c>
    </row>
    <row r="840" spans="1:9">
      <c r="A840" s="7" t="s">
        <v>2830</v>
      </c>
      <c r="B840" s="7" t="s">
        <v>2784</v>
      </c>
      <c r="C840" s="7" t="s">
        <v>2831</v>
      </c>
      <c r="D840" s="7" t="s">
        <v>2785</v>
      </c>
      <c r="E840" s="7" t="s">
        <v>2832</v>
      </c>
      <c r="G840">
        <v>838</v>
      </c>
      <c r="H840" t="str">
        <f t="shared" si="16"/>
        <v>山梨県身延町</v>
      </c>
      <c r="I840" t="s">
        <v>2830</v>
      </c>
    </row>
    <row r="841" spans="1:9">
      <c r="A841" s="7" t="s">
        <v>2833</v>
      </c>
      <c r="B841" s="7" t="s">
        <v>2784</v>
      </c>
      <c r="C841" s="7" t="s">
        <v>988</v>
      </c>
      <c r="D841" s="7" t="s">
        <v>2785</v>
      </c>
      <c r="E841" s="7" t="s">
        <v>989</v>
      </c>
      <c r="G841">
        <v>839</v>
      </c>
      <c r="H841" t="str">
        <f t="shared" si="16"/>
        <v>山梨県南部町</v>
      </c>
      <c r="I841" t="s">
        <v>2833</v>
      </c>
    </row>
    <row r="842" spans="1:9">
      <c r="A842" s="7" t="s">
        <v>2834</v>
      </c>
      <c r="B842" s="7" t="s">
        <v>2784</v>
      </c>
      <c r="C842" s="7" t="s">
        <v>2835</v>
      </c>
      <c r="D842" s="7" t="s">
        <v>2785</v>
      </c>
      <c r="E842" s="7" t="s">
        <v>2836</v>
      </c>
      <c r="G842">
        <v>840</v>
      </c>
      <c r="H842" t="str">
        <f t="shared" si="16"/>
        <v>山梨県富士川町</v>
      </c>
      <c r="I842" t="s">
        <v>2834</v>
      </c>
    </row>
    <row r="843" spans="1:9">
      <c r="A843" s="7" t="s">
        <v>2837</v>
      </c>
      <c r="B843" s="7" t="s">
        <v>2784</v>
      </c>
      <c r="C843" s="7" t="s">
        <v>2838</v>
      </c>
      <c r="D843" s="7" t="s">
        <v>2785</v>
      </c>
      <c r="E843" s="7" t="s">
        <v>2839</v>
      </c>
      <c r="G843">
        <v>841</v>
      </c>
      <c r="H843" t="str">
        <f t="shared" si="16"/>
        <v>山梨県昭和町</v>
      </c>
      <c r="I843" t="s">
        <v>2837</v>
      </c>
    </row>
    <row r="844" spans="1:9">
      <c r="A844" s="7" t="s">
        <v>2840</v>
      </c>
      <c r="B844" s="7" t="s">
        <v>2784</v>
      </c>
      <c r="C844" s="7" t="s">
        <v>2841</v>
      </c>
      <c r="D844" s="7" t="s">
        <v>2785</v>
      </c>
      <c r="E844" s="7" t="s">
        <v>2842</v>
      </c>
      <c r="G844">
        <v>842</v>
      </c>
      <c r="H844" t="str">
        <f t="shared" si="16"/>
        <v>山梨県道志村</v>
      </c>
      <c r="I844" t="s">
        <v>2840</v>
      </c>
    </row>
    <row r="845" spans="1:9">
      <c r="A845" s="7" t="s">
        <v>2843</v>
      </c>
      <c r="B845" s="7" t="s">
        <v>2784</v>
      </c>
      <c r="C845" s="7" t="s">
        <v>2844</v>
      </c>
      <c r="D845" s="7" t="s">
        <v>2785</v>
      </c>
      <c r="E845" s="7" t="s">
        <v>2845</v>
      </c>
      <c r="G845">
        <v>843</v>
      </c>
      <c r="H845" t="str">
        <f t="shared" si="16"/>
        <v>山梨県西桂町</v>
      </c>
      <c r="I845" t="s">
        <v>2843</v>
      </c>
    </row>
    <row r="846" spans="1:9">
      <c r="A846" s="7" t="s">
        <v>2846</v>
      </c>
      <c r="B846" s="7" t="s">
        <v>2784</v>
      </c>
      <c r="C846" s="7" t="s">
        <v>2847</v>
      </c>
      <c r="D846" s="7" t="s">
        <v>2785</v>
      </c>
      <c r="E846" s="7" t="s">
        <v>2848</v>
      </c>
      <c r="G846">
        <v>844</v>
      </c>
      <c r="H846" t="str">
        <f t="shared" si="16"/>
        <v>山梨県忍野村</v>
      </c>
      <c r="I846" t="s">
        <v>2846</v>
      </c>
    </row>
    <row r="847" spans="1:9">
      <c r="A847" s="7" t="s">
        <v>2849</v>
      </c>
      <c r="B847" s="7" t="s">
        <v>2784</v>
      </c>
      <c r="C847" s="7" t="s">
        <v>2850</v>
      </c>
      <c r="D847" s="7" t="s">
        <v>2785</v>
      </c>
      <c r="E847" s="7" t="s">
        <v>2851</v>
      </c>
      <c r="G847">
        <v>845</v>
      </c>
      <c r="H847" t="str">
        <f t="shared" si="16"/>
        <v>山梨県山中湖村</v>
      </c>
      <c r="I847" t="s">
        <v>2849</v>
      </c>
    </row>
    <row r="848" spans="1:9">
      <c r="A848" s="7" t="s">
        <v>2852</v>
      </c>
      <c r="B848" s="7" t="s">
        <v>2784</v>
      </c>
      <c r="C848" s="7" t="s">
        <v>2853</v>
      </c>
      <c r="D848" s="7" t="s">
        <v>2785</v>
      </c>
      <c r="E848" s="7" t="s">
        <v>2854</v>
      </c>
      <c r="G848">
        <v>846</v>
      </c>
      <c r="H848" t="str">
        <f t="shared" si="16"/>
        <v>山梨県鳴沢村</v>
      </c>
      <c r="I848" t="s">
        <v>2852</v>
      </c>
    </row>
    <row r="849" spans="1:9">
      <c r="A849" s="7" t="s">
        <v>2855</v>
      </c>
      <c r="B849" s="7" t="s">
        <v>2784</v>
      </c>
      <c r="C849" s="7" t="s">
        <v>2856</v>
      </c>
      <c r="D849" s="7" t="s">
        <v>2785</v>
      </c>
      <c r="E849" s="7" t="s">
        <v>2857</v>
      </c>
      <c r="G849">
        <v>847</v>
      </c>
      <c r="H849" t="str">
        <f t="shared" si="16"/>
        <v>山梨県富士河口湖町</v>
      </c>
      <c r="I849" t="s">
        <v>2855</v>
      </c>
    </row>
    <row r="850" spans="1:9">
      <c r="A850" s="7" t="s">
        <v>2858</v>
      </c>
      <c r="B850" s="7" t="s">
        <v>2784</v>
      </c>
      <c r="C850" s="7" t="s">
        <v>2859</v>
      </c>
      <c r="D850" s="7" t="s">
        <v>2785</v>
      </c>
      <c r="E850" s="7" t="s">
        <v>2860</v>
      </c>
      <c r="G850">
        <v>848</v>
      </c>
      <c r="H850" t="str">
        <f t="shared" si="16"/>
        <v>山梨県小菅村</v>
      </c>
      <c r="I850" t="s">
        <v>2858</v>
      </c>
    </row>
    <row r="851" spans="1:9">
      <c r="A851" s="7" t="s">
        <v>2861</v>
      </c>
      <c r="B851" s="7" t="s">
        <v>2784</v>
      </c>
      <c r="C851" s="7" t="s">
        <v>2862</v>
      </c>
      <c r="D851" s="7" t="s">
        <v>2785</v>
      </c>
      <c r="E851" s="7" t="s">
        <v>2863</v>
      </c>
      <c r="G851">
        <v>849</v>
      </c>
      <c r="H851" t="str">
        <f t="shared" si="16"/>
        <v>山梨県丹波山村</v>
      </c>
      <c r="I851" t="s">
        <v>2861</v>
      </c>
    </row>
    <row r="852" spans="1:9">
      <c r="A852" s="3" t="s">
        <v>2864</v>
      </c>
      <c r="B852" s="3" t="s">
        <v>2865</v>
      </c>
      <c r="C852" s="4"/>
      <c r="D852" s="5" t="s">
        <v>2866</v>
      </c>
      <c r="E852" s="4"/>
      <c r="G852">
        <v>850</v>
      </c>
      <c r="H852" t="str">
        <f t="shared" si="16"/>
        <v>長野県</v>
      </c>
      <c r="I852" t="s">
        <v>2864</v>
      </c>
    </row>
    <row r="853" spans="1:9">
      <c r="A853" s="7" t="s">
        <v>2867</v>
      </c>
      <c r="B853" s="7" t="s">
        <v>2865</v>
      </c>
      <c r="C853" s="7" t="s">
        <v>2868</v>
      </c>
      <c r="D853" s="7" t="s">
        <v>2866</v>
      </c>
      <c r="E853" s="7" t="s">
        <v>2869</v>
      </c>
      <c r="G853">
        <v>851</v>
      </c>
      <c r="H853" t="str">
        <f t="shared" si="16"/>
        <v>長野県長野市</v>
      </c>
      <c r="I853" t="s">
        <v>2867</v>
      </c>
    </row>
    <row r="854" spans="1:9">
      <c r="A854" s="7" t="s">
        <v>2870</v>
      </c>
      <c r="B854" s="7" t="s">
        <v>2865</v>
      </c>
      <c r="C854" s="7" t="s">
        <v>2871</v>
      </c>
      <c r="D854" s="7" t="s">
        <v>2866</v>
      </c>
      <c r="E854" s="7" t="s">
        <v>2872</v>
      </c>
      <c r="G854">
        <v>852</v>
      </c>
      <c r="H854" t="str">
        <f t="shared" si="16"/>
        <v>長野県松本市</v>
      </c>
      <c r="I854" t="s">
        <v>2870</v>
      </c>
    </row>
    <row r="855" spans="1:9">
      <c r="A855" s="7" t="s">
        <v>2873</v>
      </c>
      <c r="B855" s="7" t="s">
        <v>2865</v>
      </c>
      <c r="C855" s="7" t="s">
        <v>2874</v>
      </c>
      <c r="D855" s="7" t="s">
        <v>2866</v>
      </c>
      <c r="E855" s="7" t="s">
        <v>2875</v>
      </c>
      <c r="G855">
        <v>853</v>
      </c>
      <c r="H855" t="str">
        <f t="shared" si="16"/>
        <v>長野県上田市</v>
      </c>
      <c r="I855" t="s">
        <v>2873</v>
      </c>
    </row>
    <row r="856" spans="1:9">
      <c r="A856" s="7" t="s">
        <v>2876</v>
      </c>
      <c r="B856" s="7" t="s">
        <v>2865</v>
      </c>
      <c r="C856" s="7" t="s">
        <v>2877</v>
      </c>
      <c r="D856" s="7" t="s">
        <v>2866</v>
      </c>
      <c r="E856" s="7" t="s">
        <v>2878</v>
      </c>
      <c r="G856">
        <v>854</v>
      </c>
      <c r="H856" t="str">
        <f t="shared" si="16"/>
        <v>長野県岡谷市</v>
      </c>
      <c r="I856" t="s">
        <v>2876</v>
      </c>
    </row>
    <row r="857" spans="1:9">
      <c r="A857" s="7" t="s">
        <v>2879</v>
      </c>
      <c r="B857" s="7" t="s">
        <v>2865</v>
      </c>
      <c r="C857" s="7" t="s">
        <v>2880</v>
      </c>
      <c r="D857" s="7" t="s">
        <v>2866</v>
      </c>
      <c r="E857" s="7" t="s">
        <v>2881</v>
      </c>
      <c r="G857">
        <v>855</v>
      </c>
      <c r="H857" t="str">
        <f t="shared" si="16"/>
        <v>長野県飯田市</v>
      </c>
      <c r="I857" t="s">
        <v>2879</v>
      </c>
    </row>
    <row r="858" spans="1:9">
      <c r="A858" s="7" t="s">
        <v>2882</v>
      </c>
      <c r="B858" s="7" t="s">
        <v>2865</v>
      </c>
      <c r="C858" s="7" t="s">
        <v>2883</v>
      </c>
      <c r="D858" s="7" t="s">
        <v>2866</v>
      </c>
      <c r="E858" s="7" t="s">
        <v>2884</v>
      </c>
      <c r="G858">
        <v>856</v>
      </c>
      <c r="H858" t="str">
        <f t="shared" si="16"/>
        <v>長野県諏訪市</v>
      </c>
      <c r="I858" t="s">
        <v>2882</v>
      </c>
    </row>
    <row r="859" spans="1:9">
      <c r="A859" s="7" t="s">
        <v>2885</v>
      </c>
      <c r="B859" s="7" t="s">
        <v>2865</v>
      </c>
      <c r="C859" s="7" t="s">
        <v>2886</v>
      </c>
      <c r="D859" s="7" t="s">
        <v>2866</v>
      </c>
      <c r="E859" s="7" t="s">
        <v>2887</v>
      </c>
      <c r="G859">
        <v>857</v>
      </c>
      <c r="H859" t="str">
        <f t="shared" si="16"/>
        <v>長野県須坂市</v>
      </c>
      <c r="I859" t="s">
        <v>2885</v>
      </c>
    </row>
    <row r="860" spans="1:9">
      <c r="A860" s="7" t="s">
        <v>2888</v>
      </c>
      <c r="B860" s="7" t="s">
        <v>2865</v>
      </c>
      <c r="C860" s="7" t="s">
        <v>2889</v>
      </c>
      <c r="D860" s="7" t="s">
        <v>2866</v>
      </c>
      <c r="E860" s="7" t="s">
        <v>2890</v>
      </c>
      <c r="G860">
        <v>858</v>
      </c>
      <c r="H860" t="str">
        <f t="shared" si="16"/>
        <v>長野県小諸市</v>
      </c>
      <c r="I860" t="s">
        <v>2888</v>
      </c>
    </row>
    <row r="861" spans="1:9">
      <c r="A861" s="7" t="s">
        <v>2891</v>
      </c>
      <c r="B861" s="7" t="s">
        <v>2865</v>
      </c>
      <c r="C861" s="7" t="s">
        <v>2892</v>
      </c>
      <c r="D861" s="7" t="s">
        <v>2866</v>
      </c>
      <c r="E861" s="7" t="s">
        <v>2893</v>
      </c>
      <c r="G861">
        <v>859</v>
      </c>
      <c r="H861" t="str">
        <f t="shared" si="16"/>
        <v>長野県伊那市</v>
      </c>
      <c r="I861" t="s">
        <v>2891</v>
      </c>
    </row>
    <row r="862" spans="1:9">
      <c r="A862" s="7" t="s">
        <v>2894</v>
      </c>
      <c r="B862" s="7" t="s">
        <v>2865</v>
      </c>
      <c r="C862" s="7" t="s">
        <v>2895</v>
      </c>
      <c r="D862" s="7" t="s">
        <v>2866</v>
      </c>
      <c r="E862" s="7" t="s">
        <v>2896</v>
      </c>
      <c r="G862">
        <v>860</v>
      </c>
      <c r="H862" t="str">
        <f t="shared" si="16"/>
        <v>長野県駒ヶ根市</v>
      </c>
      <c r="I862" t="s">
        <v>2894</v>
      </c>
    </row>
    <row r="863" spans="1:9">
      <c r="A863" s="7" t="s">
        <v>2897</v>
      </c>
      <c r="B863" s="7" t="s">
        <v>2865</v>
      </c>
      <c r="C863" s="7" t="s">
        <v>2898</v>
      </c>
      <c r="D863" s="7" t="s">
        <v>2866</v>
      </c>
      <c r="E863" s="7" t="s">
        <v>2899</v>
      </c>
      <c r="G863">
        <v>861</v>
      </c>
      <c r="H863" t="str">
        <f t="shared" si="16"/>
        <v>長野県中野市</v>
      </c>
      <c r="I863" t="s">
        <v>2897</v>
      </c>
    </row>
    <row r="864" spans="1:9">
      <c r="A864" s="7" t="s">
        <v>2900</v>
      </c>
      <c r="B864" s="7" t="s">
        <v>2865</v>
      </c>
      <c r="C864" s="7" t="s">
        <v>2901</v>
      </c>
      <c r="D864" s="7" t="s">
        <v>2866</v>
      </c>
      <c r="E864" s="7" t="s">
        <v>2902</v>
      </c>
      <c r="G864">
        <v>862</v>
      </c>
      <c r="H864" t="str">
        <f t="shared" si="16"/>
        <v>長野県大町市</v>
      </c>
      <c r="I864" t="s">
        <v>2900</v>
      </c>
    </row>
    <row r="865" spans="1:9">
      <c r="A865" s="7" t="s">
        <v>2903</v>
      </c>
      <c r="B865" s="7" t="s">
        <v>2865</v>
      </c>
      <c r="C865" s="7" t="s">
        <v>2904</v>
      </c>
      <c r="D865" s="7" t="s">
        <v>2866</v>
      </c>
      <c r="E865" s="7" t="s">
        <v>2905</v>
      </c>
      <c r="G865">
        <v>863</v>
      </c>
      <c r="H865" t="str">
        <f t="shared" si="16"/>
        <v>長野県飯山市</v>
      </c>
      <c r="I865" t="s">
        <v>2903</v>
      </c>
    </row>
    <row r="866" spans="1:9">
      <c r="A866" s="7" t="s">
        <v>2906</v>
      </c>
      <c r="B866" s="7" t="s">
        <v>2865</v>
      </c>
      <c r="C866" s="7" t="s">
        <v>2907</v>
      </c>
      <c r="D866" s="7" t="s">
        <v>2866</v>
      </c>
      <c r="E866" s="7" t="s">
        <v>2908</v>
      </c>
      <c r="G866">
        <v>864</v>
      </c>
      <c r="H866" t="str">
        <f t="shared" si="16"/>
        <v>長野県茅野市</v>
      </c>
      <c r="I866" t="s">
        <v>2906</v>
      </c>
    </row>
    <row r="867" spans="1:9">
      <c r="A867" s="7" t="s">
        <v>2909</v>
      </c>
      <c r="B867" s="7" t="s">
        <v>2865</v>
      </c>
      <c r="C867" s="7" t="s">
        <v>2910</v>
      </c>
      <c r="D867" s="7" t="s">
        <v>2866</v>
      </c>
      <c r="E867" s="7" t="s">
        <v>2911</v>
      </c>
      <c r="G867">
        <v>865</v>
      </c>
      <c r="H867" t="str">
        <f t="shared" si="16"/>
        <v>長野県塩尻市</v>
      </c>
      <c r="I867" t="s">
        <v>2909</v>
      </c>
    </row>
    <row r="868" spans="1:9">
      <c r="A868" s="7" t="s">
        <v>2912</v>
      </c>
      <c r="B868" s="7" t="s">
        <v>2865</v>
      </c>
      <c r="C868" s="7" t="s">
        <v>2913</v>
      </c>
      <c r="D868" s="7" t="s">
        <v>2866</v>
      </c>
      <c r="E868" s="7" t="s">
        <v>2914</v>
      </c>
      <c r="G868">
        <v>866</v>
      </c>
      <c r="H868" t="str">
        <f t="shared" si="16"/>
        <v>長野県佐久市</v>
      </c>
      <c r="I868" t="s">
        <v>2912</v>
      </c>
    </row>
    <row r="869" spans="1:9">
      <c r="A869" s="7" t="s">
        <v>2915</v>
      </c>
      <c r="B869" s="7" t="s">
        <v>2865</v>
      </c>
      <c r="C869" s="7" t="s">
        <v>2916</v>
      </c>
      <c r="D869" s="7" t="s">
        <v>2866</v>
      </c>
      <c r="E869" s="7" t="s">
        <v>2917</v>
      </c>
      <c r="G869">
        <v>867</v>
      </c>
      <c r="H869" t="str">
        <f t="shared" si="16"/>
        <v>長野県千曲市</v>
      </c>
      <c r="I869" t="s">
        <v>2915</v>
      </c>
    </row>
    <row r="870" spans="1:9">
      <c r="A870" s="7" t="s">
        <v>2918</v>
      </c>
      <c r="B870" s="7" t="s">
        <v>2865</v>
      </c>
      <c r="C870" s="7" t="s">
        <v>2919</v>
      </c>
      <c r="D870" s="7" t="s">
        <v>2866</v>
      </c>
      <c r="E870" s="7" t="s">
        <v>2920</v>
      </c>
      <c r="G870">
        <v>868</v>
      </c>
      <c r="H870" t="str">
        <f t="shared" si="16"/>
        <v>長野県東御市</v>
      </c>
      <c r="I870" t="s">
        <v>2918</v>
      </c>
    </row>
    <row r="871" spans="1:9">
      <c r="A871" s="7" t="s">
        <v>2921</v>
      </c>
      <c r="B871" s="7" t="s">
        <v>2865</v>
      </c>
      <c r="C871" s="7" t="s">
        <v>2922</v>
      </c>
      <c r="D871" s="7" t="s">
        <v>2866</v>
      </c>
      <c r="E871" s="7" t="s">
        <v>2923</v>
      </c>
      <c r="G871">
        <v>869</v>
      </c>
      <c r="H871" t="str">
        <f t="shared" si="16"/>
        <v>長野県安曇野市</v>
      </c>
      <c r="I871" t="s">
        <v>2921</v>
      </c>
    </row>
    <row r="872" spans="1:9">
      <c r="A872" s="7" t="s">
        <v>2924</v>
      </c>
      <c r="B872" s="7" t="s">
        <v>2865</v>
      </c>
      <c r="C872" s="7" t="s">
        <v>2925</v>
      </c>
      <c r="D872" s="7" t="s">
        <v>2866</v>
      </c>
      <c r="E872" s="7" t="s">
        <v>2926</v>
      </c>
      <c r="G872">
        <v>870</v>
      </c>
      <c r="H872" t="str">
        <f t="shared" si="16"/>
        <v>長野県小海町</v>
      </c>
      <c r="I872" t="s">
        <v>2924</v>
      </c>
    </row>
    <row r="873" spans="1:9">
      <c r="A873" s="7" t="s">
        <v>2927</v>
      </c>
      <c r="B873" s="7" t="s">
        <v>2865</v>
      </c>
      <c r="C873" s="7" t="s">
        <v>2928</v>
      </c>
      <c r="D873" s="7" t="s">
        <v>2866</v>
      </c>
      <c r="E873" s="7" t="s">
        <v>2929</v>
      </c>
      <c r="G873">
        <v>871</v>
      </c>
      <c r="H873" t="str">
        <f t="shared" si="16"/>
        <v>長野県川上村</v>
      </c>
      <c r="I873" t="s">
        <v>2927</v>
      </c>
    </row>
    <row r="874" spans="1:9">
      <c r="A874" s="7" t="s">
        <v>2930</v>
      </c>
      <c r="B874" s="7" t="s">
        <v>2865</v>
      </c>
      <c r="C874" s="7" t="s">
        <v>1836</v>
      </c>
      <c r="D874" s="7" t="s">
        <v>2866</v>
      </c>
      <c r="E874" s="7" t="s">
        <v>2931</v>
      </c>
      <c r="G874">
        <v>872</v>
      </c>
      <c r="H874" t="str">
        <f t="shared" si="16"/>
        <v>長野県南牧村</v>
      </c>
      <c r="I874" t="s">
        <v>2930</v>
      </c>
    </row>
    <row r="875" spans="1:9">
      <c r="A875" s="7" t="s">
        <v>2932</v>
      </c>
      <c r="B875" s="7" t="s">
        <v>2865</v>
      </c>
      <c r="C875" s="7" t="s">
        <v>2933</v>
      </c>
      <c r="D875" s="7" t="s">
        <v>2866</v>
      </c>
      <c r="E875" s="7" t="s">
        <v>2934</v>
      </c>
      <c r="G875">
        <v>873</v>
      </c>
      <c r="H875" t="str">
        <f t="shared" si="16"/>
        <v>長野県南相木村</v>
      </c>
      <c r="I875" t="s">
        <v>2932</v>
      </c>
    </row>
    <row r="876" spans="1:9">
      <c r="A876" s="7" t="s">
        <v>2935</v>
      </c>
      <c r="B876" s="7" t="s">
        <v>2865</v>
      </c>
      <c r="C876" s="7" t="s">
        <v>2936</v>
      </c>
      <c r="D876" s="7" t="s">
        <v>2866</v>
      </c>
      <c r="E876" s="7" t="s">
        <v>2937</v>
      </c>
      <c r="G876">
        <v>874</v>
      </c>
      <c r="H876" t="str">
        <f t="shared" si="16"/>
        <v>長野県北相木村</v>
      </c>
      <c r="I876" t="s">
        <v>2935</v>
      </c>
    </row>
    <row r="877" spans="1:9">
      <c r="A877" s="7" t="s">
        <v>2938</v>
      </c>
      <c r="B877" s="7" t="s">
        <v>2865</v>
      </c>
      <c r="C877" s="7" t="s">
        <v>2939</v>
      </c>
      <c r="D877" s="7" t="s">
        <v>2866</v>
      </c>
      <c r="E877" s="7" t="s">
        <v>2940</v>
      </c>
      <c r="G877">
        <v>875</v>
      </c>
      <c r="H877" t="str">
        <f t="shared" si="16"/>
        <v>長野県佐久穂町</v>
      </c>
      <c r="I877" t="s">
        <v>2938</v>
      </c>
    </row>
    <row r="878" spans="1:9">
      <c r="A878" s="7" t="s">
        <v>2941</v>
      </c>
      <c r="B878" s="7" t="s">
        <v>2865</v>
      </c>
      <c r="C878" s="7" t="s">
        <v>2942</v>
      </c>
      <c r="D878" s="7" t="s">
        <v>2866</v>
      </c>
      <c r="E878" s="7" t="s">
        <v>2943</v>
      </c>
      <c r="G878">
        <v>876</v>
      </c>
      <c r="H878" t="str">
        <f t="shared" si="16"/>
        <v>長野県軽井沢町</v>
      </c>
      <c r="I878" t="s">
        <v>2941</v>
      </c>
    </row>
    <row r="879" spans="1:9">
      <c r="A879" s="7" t="s">
        <v>2944</v>
      </c>
      <c r="B879" s="7" t="s">
        <v>2865</v>
      </c>
      <c r="C879" s="7" t="s">
        <v>2945</v>
      </c>
      <c r="D879" s="7" t="s">
        <v>2866</v>
      </c>
      <c r="E879" s="7" t="s">
        <v>2946</v>
      </c>
      <c r="G879">
        <v>877</v>
      </c>
      <c r="H879" t="str">
        <f t="shared" si="16"/>
        <v>長野県御代田町</v>
      </c>
      <c r="I879" t="s">
        <v>2944</v>
      </c>
    </row>
    <row r="880" spans="1:9">
      <c r="A880" s="7" t="s">
        <v>2947</v>
      </c>
      <c r="B880" s="7" t="s">
        <v>2865</v>
      </c>
      <c r="C880" s="7" t="s">
        <v>2948</v>
      </c>
      <c r="D880" s="7" t="s">
        <v>2866</v>
      </c>
      <c r="E880" s="7" t="s">
        <v>2949</v>
      </c>
      <c r="G880">
        <v>878</v>
      </c>
      <c r="H880" t="str">
        <f t="shared" si="16"/>
        <v>長野県立科町</v>
      </c>
      <c r="I880" t="s">
        <v>2947</v>
      </c>
    </row>
    <row r="881" spans="1:9">
      <c r="A881" s="7" t="s">
        <v>2950</v>
      </c>
      <c r="B881" s="7" t="s">
        <v>2865</v>
      </c>
      <c r="C881" s="7" t="s">
        <v>2951</v>
      </c>
      <c r="D881" s="7" t="s">
        <v>2866</v>
      </c>
      <c r="E881" s="7" t="s">
        <v>2952</v>
      </c>
      <c r="G881">
        <v>879</v>
      </c>
      <c r="H881" t="str">
        <f t="shared" si="16"/>
        <v>長野県青木村</v>
      </c>
      <c r="I881" t="s">
        <v>2950</v>
      </c>
    </row>
    <row r="882" spans="1:9">
      <c r="A882" s="7" t="s">
        <v>2953</v>
      </c>
      <c r="B882" s="7" t="s">
        <v>2865</v>
      </c>
      <c r="C882" s="7" t="s">
        <v>2954</v>
      </c>
      <c r="D882" s="7" t="s">
        <v>2866</v>
      </c>
      <c r="E882" s="7" t="s">
        <v>2955</v>
      </c>
      <c r="G882">
        <v>880</v>
      </c>
      <c r="H882" t="str">
        <f t="shared" si="16"/>
        <v>長野県長和町</v>
      </c>
      <c r="I882" t="s">
        <v>2953</v>
      </c>
    </row>
    <row r="883" spans="1:9">
      <c r="A883" s="7" t="s">
        <v>2956</v>
      </c>
      <c r="B883" s="7" t="s">
        <v>2865</v>
      </c>
      <c r="C883" s="7" t="s">
        <v>2957</v>
      </c>
      <c r="D883" s="7" t="s">
        <v>2866</v>
      </c>
      <c r="E883" s="7" t="s">
        <v>2958</v>
      </c>
      <c r="G883">
        <v>881</v>
      </c>
      <c r="H883" t="str">
        <f t="shared" si="16"/>
        <v>長野県下諏訪町</v>
      </c>
      <c r="I883" t="s">
        <v>2956</v>
      </c>
    </row>
    <row r="884" spans="1:9">
      <c r="A884" s="7" t="s">
        <v>2959</v>
      </c>
      <c r="B884" s="7" t="s">
        <v>2865</v>
      </c>
      <c r="C884" s="7" t="s">
        <v>2960</v>
      </c>
      <c r="D884" s="7" t="s">
        <v>2866</v>
      </c>
      <c r="E884" s="7" t="s">
        <v>2961</v>
      </c>
      <c r="G884">
        <v>882</v>
      </c>
      <c r="H884" t="str">
        <f t="shared" si="16"/>
        <v>長野県富士見町</v>
      </c>
      <c r="I884" t="s">
        <v>2959</v>
      </c>
    </row>
    <row r="885" spans="1:9">
      <c r="A885" s="7" t="s">
        <v>2962</v>
      </c>
      <c r="B885" s="7" t="s">
        <v>2865</v>
      </c>
      <c r="C885" s="7" t="s">
        <v>2963</v>
      </c>
      <c r="D885" s="7" t="s">
        <v>2866</v>
      </c>
      <c r="E885" s="7" t="s">
        <v>2964</v>
      </c>
      <c r="G885">
        <v>883</v>
      </c>
      <c r="H885" t="str">
        <f t="shared" si="16"/>
        <v>長野県原村</v>
      </c>
      <c r="I885" t="s">
        <v>2962</v>
      </c>
    </row>
    <row r="886" spans="1:9">
      <c r="A886" s="7" t="s">
        <v>2965</v>
      </c>
      <c r="B886" s="7" t="s">
        <v>2865</v>
      </c>
      <c r="C886" s="7" t="s">
        <v>2966</v>
      </c>
      <c r="D886" s="7" t="s">
        <v>2866</v>
      </c>
      <c r="E886" s="7" t="s">
        <v>2967</v>
      </c>
      <c r="G886">
        <v>884</v>
      </c>
      <c r="H886" t="str">
        <f t="shared" si="16"/>
        <v>長野県辰野町</v>
      </c>
      <c r="I886" t="s">
        <v>2965</v>
      </c>
    </row>
    <row r="887" spans="1:9">
      <c r="A887" s="7" t="s">
        <v>2968</v>
      </c>
      <c r="B887" s="7" t="s">
        <v>2865</v>
      </c>
      <c r="C887" s="7" t="s">
        <v>2969</v>
      </c>
      <c r="D887" s="7" t="s">
        <v>2866</v>
      </c>
      <c r="E887" s="7" t="s">
        <v>2970</v>
      </c>
      <c r="G887">
        <v>885</v>
      </c>
      <c r="H887" t="str">
        <f t="shared" si="16"/>
        <v>長野県箕輪町</v>
      </c>
      <c r="I887" t="s">
        <v>2968</v>
      </c>
    </row>
    <row r="888" spans="1:9">
      <c r="A888" s="7" t="s">
        <v>2971</v>
      </c>
      <c r="B888" s="7" t="s">
        <v>2865</v>
      </c>
      <c r="C888" s="7" t="s">
        <v>2972</v>
      </c>
      <c r="D888" s="7" t="s">
        <v>2866</v>
      </c>
      <c r="E888" s="7" t="s">
        <v>2973</v>
      </c>
      <c r="G888">
        <v>886</v>
      </c>
      <c r="H888" t="str">
        <f t="shared" si="16"/>
        <v>長野県飯島町</v>
      </c>
      <c r="I888" t="s">
        <v>2971</v>
      </c>
    </row>
    <row r="889" spans="1:9">
      <c r="A889" s="7" t="s">
        <v>2974</v>
      </c>
      <c r="B889" s="7" t="s">
        <v>2865</v>
      </c>
      <c r="C889" s="7" t="s">
        <v>2975</v>
      </c>
      <c r="D889" s="7" t="s">
        <v>2866</v>
      </c>
      <c r="E889" s="7" t="s">
        <v>2976</v>
      </c>
      <c r="G889">
        <v>887</v>
      </c>
      <c r="H889" t="str">
        <f t="shared" si="16"/>
        <v>長野県南箕輪村</v>
      </c>
      <c r="I889" t="s">
        <v>2974</v>
      </c>
    </row>
    <row r="890" spans="1:9">
      <c r="A890" s="7" t="s">
        <v>2977</v>
      </c>
      <c r="B890" s="7" t="s">
        <v>2865</v>
      </c>
      <c r="C890" s="7" t="s">
        <v>2978</v>
      </c>
      <c r="D890" s="7" t="s">
        <v>2866</v>
      </c>
      <c r="E890" s="7" t="s">
        <v>2979</v>
      </c>
      <c r="G890">
        <v>888</v>
      </c>
      <c r="H890" t="str">
        <f t="shared" si="16"/>
        <v>長野県中川村</v>
      </c>
      <c r="I890" t="s">
        <v>2977</v>
      </c>
    </row>
    <row r="891" spans="1:9">
      <c r="A891" s="7" t="s">
        <v>2980</v>
      </c>
      <c r="B891" s="7" t="s">
        <v>2865</v>
      </c>
      <c r="C891" s="7" t="s">
        <v>2981</v>
      </c>
      <c r="D891" s="7" t="s">
        <v>2866</v>
      </c>
      <c r="E891" s="7" t="s">
        <v>2982</v>
      </c>
      <c r="G891">
        <v>889</v>
      </c>
      <c r="H891" t="str">
        <f t="shared" si="16"/>
        <v>長野県宮田村</v>
      </c>
      <c r="I891" t="s">
        <v>2980</v>
      </c>
    </row>
    <row r="892" spans="1:9">
      <c r="A892" s="7" t="s">
        <v>2983</v>
      </c>
      <c r="B892" s="7" t="s">
        <v>2865</v>
      </c>
      <c r="C892" s="7" t="s">
        <v>2984</v>
      </c>
      <c r="D892" s="7" t="s">
        <v>2866</v>
      </c>
      <c r="E892" s="7" t="s">
        <v>2985</v>
      </c>
      <c r="G892">
        <v>890</v>
      </c>
      <c r="H892" t="str">
        <f t="shared" si="16"/>
        <v>長野県松川町</v>
      </c>
      <c r="I892" t="s">
        <v>2983</v>
      </c>
    </row>
    <row r="893" spans="1:9">
      <c r="A893" s="7" t="s">
        <v>2986</v>
      </c>
      <c r="B893" s="7" t="s">
        <v>2865</v>
      </c>
      <c r="C893" s="7" t="s">
        <v>2987</v>
      </c>
      <c r="D893" s="7" t="s">
        <v>2866</v>
      </c>
      <c r="E893" s="7" t="s">
        <v>2988</v>
      </c>
      <c r="G893">
        <v>891</v>
      </c>
      <c r="H893" t="str">
        <f t="shared" si="16"/>
        <v>長野県高森町</v>
      </c>
      <c r="I893" t="s">
        <v>2986</v>
      </c>
    </row>
    <row r="894" spans="1:9">
      <c r="A894" s="7" t="s">
        <v>2989</v>
      </c>
      <c r="B894" s="7" t="s">
        <v>2865</v>
      </c>
      <c r="C894" s="7" t="s">
        <v>2990</v>
      </c>
      <c r="D894" s="7" t="s">
        <v>2866</v>
      </c>
      <c r="E894" s="7" t="s">
        <v>2991</v>
      </c>
      <c r="G894">
        <v>892</v>
      </c>
      <c r="H894" t="str">
        <f t="shared" si="16"/>
        <v>長野県阿南町</v>
      </c>
      <c r="I894" t="s">
        <v>2989</v>
      </c>
    </row>
    <row r="895" spans="1:9">
      <c r="A895" s="7" t="s">
        <v>2992</v>
      </c>
      <c r="B895" s="7" t="s">
        <v>2865</v>
      </c>
      <c r="C895" s="7" t="s">
        <v>2993</v>
      </c>
      <c r="D895" s="7" t="s">
        <v>2866</v>
      </c>
      <c r="E895" s="7" t="s">
        <v>2994</v>
      </c>
      <c r="G895">
        <v>893</v>
      </c>
      <c r="H895" t="str">
        <f t="shared" si="16"/>
        <v>長野県阿智村</v>
      </c>
      <c r="I895" t="s">
        <v>2992</v>
      </c>
    </row>
    <row r="896" spans="1:9">
      <c r="A896" s="7" t="s">
        <v>2995</v>
      </c>
      <c r="B896" s="7" t="s">
        <v>2865</v>
      </c>
      <c r="C896" s="7" t="s">
        <v>2996</v>
      </c>
      <c r="D896" s="7" t="s">
        <v>2866</v>
      </c>
      <c r="E896" s="7" t="s">
        <v>2997</v>
      </c>
      <c r="G896">
        <v>894</v>
      </c>
      <c r="H896" t="str">
        <f t="shared" si="16"/>
        <v>長野県平谷村</v>
      </c>
      <c r="I896" t="s">
        <v>2995</v>
      </c>
    </row>
    <row r="897" spans="1:9">
      <c r="A897" s="7" t="s">
        <v>2998</v>
      </c>
      <c r="B897" s="7" t="s">
        <v>2865</v>
      </c>
      <c r="C897" s="7" t="s">
        <v>2999</v>
      </c>
      <c r="D897" s="7" t="s">
        <v>2866</v>
      </c>
      <c r="E897" s="7" t="s">
        <v>3000</v>
      </c>
      <c r="G897">
        <v>895</v>
      </c>
      <c r="H897" t="str">
        <f t="shared" si="16"/>
        <v>長野県根羽村</v>
      </c>
      <c r="I897" t="s">
        <v>2998</v>
      </c>
    </row>
    <row r="898" spans="1:9">
      <c r="A898" s="7" t="s">
        <v>3001</v>
      </c>
      <c r="B898" s="7" t="s">
        <v>2865</v>
      </c>
      <c r="C898" s="7" t="s">
        <v>3002</v>
      </c>
      <c r="D898" s="7" t="s">
        <v>2866</v>
      </c>
      <c r="E898" s="7" t="s">
        <v>3003</v>
      </c>
      <c r="G898">
        <v>896</v>
      </c>
      <c r="H898" t="str">
        <f t="shared" si="16"/>
        <v>長野県下條村</v>
      </c>
      <c r="I898" t="s">
        <v>3001</v>
      </c>
    </row>
    <row r="899" spans="1:9">
      <c r="A899" s="7" t="s">
        <v>3004</v>
      </c>
      <c r="B899" s="7" t="s">
        <v>2865</v>
      </c>
      <c r="C899" s="7" t="s">
        <v>3005</v>
      </c>
      <c r="D899" s="7" t="s">
        <v>2866</v>
      </c>
      <c r="E899" s="7" t="s">
        <v>3006</v>
      </c>
      <c r="G899">
        <v>897</v>
      </c>
      <c r="H899" t="str">
        <f t="shared" si="16"/>
        <v>長野県売木村</v>
      </c>
      <c r="I899" t="s">
        <v>3004</v>
      </c>
    </row>
    <row r="900" spans="1:9">
      <c r="A900" s="7" t="s">
        <v>3007</v>
      </c>
      <c r="B900" s="7" t="s">
        <v>2865</v>
      </c>
      <c r="C900" s="7" t="s">
        <v>3008</v>
      </c>
      <c r="D900" s="7" t="s">
        <v>2866</v>
      </c>
      <c r="E900" s="7" t="s">
        <v>3009</v>
      </c>
      <c r="G900">
        <v>898</v>
      </c>
      <c r="H900" t="str">
        <f t="shared" ref="H900:H963" si="17">B900&amp;C900</f>
        <v>長野県天龍村</v>
      </c>
      <c r="I900" t="s">
        <v>3007</v>
      </c>
    </row>
    <row r="901" spans="1:9">
      <c r="A901" s="7" t="s">
        <v>3010</v>
      </c>
      <c r="B901" s="7" t="s">
        <v>2865</v>
      </c>
      <c r="C901" s="7" t="s">
        <v>3011</v>
      </c>
      <c r="D901" s="7" t="s">
        <v>2866</v>
      </c>
      <c r="E901" s="7" t="s">
        <v>3012</v>
      </c>
      <c r="G901">
        <v>899</v>
      </c>
      <c r="H901" t="str">
        <f t="shared" si="17"/>
        <v>長野県泰阜村</v>
      </c>
      <c r="I901" t="s">
        <v>3010</v>
      </c>
    </row>
    <row r="902" spans="1:9">
      <c r="A902" s="7" t="s">
        <v>3013</v>
      </c>
      <c r="B902" s="7" t="s">
        <v>2865</v>
      </c>
      <c r="C902" s="7" t="s">
        <v>3014</v>
      </c>
      <c r="D902" s="7" t="s">
        <v>2866</v>
      </c>
      <c r="E902" s="7" t="s">
        <v>3015</v>
      </c>
      <c r="G902">
        <v>900</v>
      </c>
      <c r="H902" t="str">
        <f t="shared" si="17"/>
        <v>長野県喬木村</v>
      </c>
      <c r="I902" t="s">
        <v>3013</v>
      </c>
    </row>
    <row r="903" spans="1:9">
      <c r="A903" s="7" t="s">
        <v>3016</v>
      </c>
      <c r="B903" s="7" t="s">
        <v>2865</v>
      </c>
      <c r="C903" s="7" t="s">
        <v>3017</v>
      </c>
      <c r="D903" s="7" t="s">
        <v>2866</v>
      </c>
      <c r="E903" s="7" t="s">
        <v>3018</v>
      </c>
      <c r="G903">
        <v>901</v>
      </c>
      <c r="H903" t="str">
        <f t="shared" si="17"/>
        <v>長野県豊丘村</v>
      </c>
      <c r="I903" t="s">
        <v>3016</v>
      </c>
    </row>
    <row r="904" spans="1:9">
      <c r="A904" s="7" t="s">
        <v>3019</v>
      </c>
      <c r="B904" s="7" t="s">
        <v>2865</v>
      </c>
      <c r="C904" s="7" t="s">
        <v>3020</v>
      </c>
      <c r="D904" s="7" t="s">
        <v>2866</v>
      </c>
      <c r="E904" s="7" t="s">
        <v>3021</v>
      </c>
      <c r="G904">
        <v>902</v>
      </c>
      <c r="H904" t="str">
        <f t="shared" si="17"/>
        <v>長野県大鹿村</v>
      </c>
      <c r="I904" t="s">
        <v>3019</v>
      </c>
    </row>
    <row r="905" spans="1:9">
      <c r="A905" s="7" t="s">
        <v>3022</v>
      </c>
      <c r="B905" s="7" t="s">
        <v>2865</v>
      </c>
      <c r="C905" s="7" t="s">
        <v>3023</v>
      </c>
      <c r="D905" s="7" t="s">
        <v>2866</v>
      </c>
      <c r="E905" s="7" t="s">
        <v>3024</v>
      </c>
      <c r="G905">
        <v>903</v>
      </c>
      <c r="H905" t="str">
        <f t="shared" si="17"/>
        <v>長野県上松町</v>
      </c>
      <c r="I905" t="s">
        <v>3022</v>
      </c>
    </row>
    <row r="906" spans="1:9">
      <c r="A906" s="7" t="s">
        <v>3025</v>
      </c>
      <c r="B906" s="7" t="s">
        <v>2865</v>
      </c>
      <c r="C906" s="7" t="s">
        <v>3026</v>
      </c>
      <c r="D906" s="7" t="s">
        <v>2866</v>
      </c>
      <c r="E906" s="7" t="s">
        <v>3027</v>
      </c>
      <c r="G906">
        <v>904</v>
      </c>
      <c r="H906" t="str">
        <f t="shared" si="17"/>
        <v>長野県南木曽町</v>
      </c>
      <c r="I906" t="s">
        <v>3025</v>
      </c>
    </row>
    <row r="907" spans="1:9">
      <c r="A907" s="7" t="s">
        <v>3028</v>
      </c>
      <c r="B907" s="7" t="s">
        <v>2865</v>
      </c>
      <c r="C907" s="7" t="s">
        <v>3029</v>
      </c>
      <c r="D907" s="7" t="s">
        <v>2866</v>
      </c>
      <c r="E907" s="7" t="s">
        <v>3030</v>
      </c>
      <c r="G907">
        <v>905</v>
      </c>
      <c r="H907" t="str">
        <f t="shared" si="17"/>
        <v>長野県木祖村</v>
      </c>
      <c r="I907" t="s">
        <v>3028</v>
      </c>
    </row>
    <row r="908" spans="1:9">
      <c r="A908" s="7" t="s">
        <v>3031</v>
      </c>
      <c r="B908" s="7" t="s">
        <v>2865</v>
      </c>
      <c r="C908" s="7" t="s">
        <v>3032</v>
      </c>
      <c r="D908" s="7" t="s">
        <v>2866</v>
      </c>
      <c r="E908" s="7" t="s">
        <v>3033</v>
      </c>
      <c r="G908">
        <v>906</v>
      </c>
      <c r="H908" t="str">
        <f t="shared" si="17"/>
        <v>長野県王滝村</v>
      </c>
      <c r="I908" t="s">
        <v>3031</v>
      </c>
    </row>
    <row r="909" spans="1:9">
      <c r="A909" s="7" t="s">
        <v>3034</v>
      </c>
      <c r="B909" s="7" t="s">
        <v>2865</v>
      </c>
      <c r="C909" s="7" t="s">
        <v>3035</v>
      </c>
      <c r="D909" s="7" t="s">
        <v>2866</v>
      </c>
      <c r="E909" s="7" t="s">
        <v>3036</v>
      </c>
      <c r="G909">
        <v>907</v>
      </c>
      <c r="H909" t="str">
        <f t="shared" si="17"/>
        <v>長野県大桑村</v>
      </c>
      <c r="I909" t="s">
        <v>3034</v>
      </c>
    </row>
    <row r="910" spans="1:9">
      <c r="A910" s="7" t="s">
        <v>3037</v>
      </c>
      <c r="B910" s="7" t="s">
        <v>2865</v>
      </c>
      <c r="C910" s="7" t="s">
        <v>3038</v>
      </c>
      <c r="D910" s="7" t="s">
        <v>2866</v>
      </c>
      <c r="E910" s="7" t="s">
        <v>3039</v>
      </c>
      <c r="G910">
        <v>908</v>
      </c>
      <c r="H910" t="str">
        <f t="shared" si="17"/>
        <v>長野県木曽町</v>
      </c>
      <c r="I910" t="s">
        <v>3037</v>
      </c>
    </row>
    <row r="911" spans="1:9">
      <c r="A911" s="7" t="s">
        <v>3040</v>
      </c>
      <c r="B911" s="7" t="s">
        <v>2865</v>
      </c>
      <c r="C911" s="7" t="s">
        <v>3041</v>
      </c>
      <c r="D911" s="7" t="s">
        <v>2866</v>
      </c>
      <c r="E911" s="7" t="s">
        <v>3042</v>
      </c>
      <c r="G911">
        <v>909</v>
      </c>
      <c r="H911" t="str">
        <f t="shared" si="17"/>
        <v>長野県麻績村</v>
      </c>
      <c r="I911" t="s">
        <v>3040</v>
      </c>
    </row>
    <row r="912" spans="1:9">
      <c r="A912" s="7" t="s">
        <v>3043</v>
      </c>
      <c r="B912" s="7" t="s">
        <v>2865</v>
      </c>
      <c r="C912" s="7" t="s">
        <v>3044</v>
      </c>
      <c r="D912" s="7" t="s">
        <v>2866</v>
      </c>
      <c r="E912" s="7" t="s">
        <v>3045</v>
      </c>
      <c r="G912">
        <v>910</v>
      </c>
      <c r="H912" t="str">
        <f t="shared" si="17"/>
        <v>長野県生坂村</v>
      </c>
      <c r="I912" t="s">
        <v>3043</v>
      </c>
    </row>
    <row r="913" spans="1:9">
      <c r="A913" s="7" t="s">
        <v>3046</v>
      </c>
      <c r="B913" s="7" t="s">
        <v>2865</v>
      </c>
      <c r="C913" s="7" t="s">
        <v>3047</v>
      </c>
      <c r="D913" s="7" t="s">
        <v>2866</v>
      </c>
      <c r="E913" s="7" t="s">
        <v>3048</v>
      </c>
      <c r="G913">
        <v>911</v>
      </c>
      <c r="H913" t="str">
        <f t="shared" si="17"/>
        <v>長野県山形村</v>
      </c>
      <c r="I913" t="s">
        <v>3046</v>
      </c>
    </row>
    <row r="914" spans="1:9">
      <c r="A914" s="7" t="s">
        <v>3049</v>
      </c>
      <c r="B914" s="7" t="s">
        <v>2865</v>
      </c>
      <c r="C914" s="7" t="s">
        <v>3050</v>
      </c>
      <c r="D914" s="7" t="s">
        <v>2866</v>
      </c>
      <c r="E914" s="7" t="s">
        <v>3051</v>
      </c>
      <c r="G914">
        <v>912</v>
      </c>
      <c r="H914" t="str">
        <f t="shared" si="17"/>
        <v>長野県朝日村</v>
      </c>
      <c r="I914" t="s">
        <v>3049</v>
      </c>
    </row>
    <row r="915" spans="1:9">
      <c r="A915" s="7" t="s">
        <v>3052</v>
      </c>
      <c r="B915" s="7" t="s">
        <v>2865</v>
      </c>
      <c r="C915" s="7" t="s">
        <v>3053</v>
      </c>
      <c r="D915" s="7" t="s">
        <v>2866</v>
      </c>
      <c r="E915" s="7" t="s">
        <v>3054</v>
      </c>
      <c r="G915">
        <v>913</v>
      </c>
      <c r="H915" t="str">
        <f t="shared" si="17"/>
        <v>長野県筑北村</v>
      </c>
      <c r="I915" t="s">
        <v>3052</v>
      </c>
    </row>
    <row r="916" spans="1:9">
      <c r="A916" s="7" t="s">
        <v>3055</v>
      </c>
      <c r="B916" s="7" t="s">
        <v>2865</v>
      </c>
      <c r="C916" s="7" t="s">
        <v>820</v>
      </c>
      <c r="D916" s="7" t="s">
        <v>2866</v>
      </c>
      <c r="E916" s="7" t="s">
        <v>3056</v>
      </c>
      <c r="G916">
        <v>914</v>
      </c>
      <c r="H916" t="str">
        <f t="shared" si="17"/>
        <v>長野県池田町</v>
      </c>
      <c r="I916" t="s">
        <v>3055</v>
      </c>
    </row>
    <row r="917" spans="1:9">
      <c r="A917" s="7" t="s">
        <v>3057</v>
      </c>
      <c r="B917" s="7" t="s">
        <v>2865</v>
      </c>
      <c r="C917" s="7" t="s">
        <v>3058</v>
      </c>
      <c r="D917" s="7" t="s">
        <v>2866</v>
      </c>
      <c r="E917" s="7" t="s">
        <v>3059</v>
      </c>
      <c r="G917">
        <v>915</v>
      </c>
      <c r="H917" t="str">
        <f t="shared" si="17"/>
        <v>長野県松川村</v>
      </c>
      <c r="I917" t="s">
        <v>3057</v>
      </c>
    </row>
    <row r="918" spans="1:9">
      <c r="A918" s="7" t="s">
        <v>3060</v>
      </c>
      <c r="B918" s="7" t="s">
        <v>2865</v>
      </c>
      <c r="C918" s="7" t="s">
        <v>3061</v>
      </c>
      <c r="D918" s="7" t="s">
        <v>2866</v>
      </c>
      <c r="E918" s="7" t="s">
        <v>3062</v>
      </c>
      <c r="G918">
        <v>916</v>
      </c>
      <c r="H918" t="str">
        <f t="shared" si="17"/>
        <v>長野県白馬村</v>
      </c>
      <c r="I918" t="s">
        <v>3060</v>
      </c>
    </row>
    <row r="919" spans="1:9">
      <c r="A919" s="7" t="s">
        <v>3063</v>
      </c>
      <c r="B919" s="7" t="s">
        <v>2865</v>
      </c>
      <c r="C919" s="7" t="s">
        <v>3064</v>
      </c>
      <c r="D919" s="7" t="s">
        <v>2866</v>
      </c>
      <c r="E919" s="7" t="s">
        <v>3065</v>
      </c>
      <c r="G919">
        <v>917</v>
      </c>
      <c r="H919" t="str">
        <f t="shared" si="17"/>
        <v>長野県小谷村</v>
      </c>
      <c r="I919" t="s">
        <v>3063</v>
      </c>
    </row>
    <row r="920" spans="1:9">
      <c r="A920" s="7" t="s">
        <v>3066</v>
      </c>
      <c r="B920" s="7" t="s">
        <v>2865</v>
      </c>
      <c r="C920" s="7" t="s">
        <v>3067</v>
      </c>
      <c r="D920" s="7" t="s">
        <v>2866</v>
      </c>
      <c r="E920" s="7" t="s">
        <v>3068</v>
      </c>
      <c r="G920">
        <v>918</v>
      </c>
      <c r="H920" t="str">
        <f t="shared" si="17"/>
        <v>長野県坂城町</v>
      </c>
      <c r="I920" t="s">
        <v>3066</v>
      </c>
    </row>
    <row r="921" spans="1:9">
      <c r="A921" s="7" t="s">
        <v>3069</v>
      </c>
      <c r="B921" s="7" t="s">
        <v>2865</v>
      </c>
      <c r="C921" s="7" t="s">
        <v>3070</v>
      </c>
      <c r="D921" s="7" t="s">
        <v>2866</v>
      </c>
      <c r="E921" s="7" t="s">
        <v>3071</v>
      </c>
      <c r="G921">
        <v>919</v>
      </c>
      <c r="H921" t="str">
        <f t="shared" si="17"/>
        <v>長野県小布施町</v>
      </c>
      <c r="I921" t="s">
        <v>3069</v>
      </c>
    </row>
    <row r="922" spans="1:9">
      <c r="A922" s="7" t="s">
        <v>3072</v>
      </c>
      <c r="B922" s="7" t="s">
        <v>2865</v>
      </c>
      <c r="C922" s="7" t="s">
        <v>1854</v>
      </c>
      <c r="D922" s="7" t="s">
        <v>2866</v>
      </c>
      <c r="E922" s="7" t="s">
        <v>1855</v>
      </c>
      <c r="G922">
        <v>920</v>
      </c>
      <c r="H922" t="str">
        <f t="shared" si="17"/>
        <v>長野県高山村</v>
      </c>
      <c r="I922" t="s">
        <v>3072</v>
      </c>
    </row>
    <row r="923" spans="1:9">
      <c r="A923" s="7" t="s">
        <v>3073</v>
      </c>
      <c r="B923" s="7" t="s">
        <v>2865</v>
      </c>
      <c r="C923" s="7" t="s">
        <v>3074</v>
      </c>
      <c r="D923" s="7" t="s">
        <v>2866</v>
      </c>
      <c r="E923" s="7" t="s">
        <v>3075</v>
      </c>
      <c r="G923">
        <v>921</v>
      </c>
      <c r="H923" t="str">
        <f t="shared" si="17"/>
        <v>長野県山ノ内町</v>
      </c>
      <c r="I923" t="s">
        <v>3073</v>
      </c>
    </row>
    <row r="924" spans="1:9">
      <c r="A924" s="7" t="s">
        <v>3076</v>
      </c>
      <c r="B924" s="7" t="s">
        <v>2865</v>
      </c>
      <c r="C924" s="7" t="s">
        <v>3077</v>
      </c>
      <c r="D924" s="7" t="s">
        <v>2866</v>
      </c>
      <c r="E924" s="7" t="s">
        <v>3078</v>
      </c>
      <c r="G924">
        <v>922</v>
      </c>
      <c r="H924" t="str">
        <f t="shared" si="17"/>
        <v>長野県木島平村</v>
      </c>
      <c r="I924" t="s">
        <v>3076</v>
      </c>
    </row>
    <row r="925" spans="1:9">
      <c r="A925" s="7" t="s">
        <v>3079</v>
      </c>
      <c r="B925" s="7" t="s">
        <v>2865</v>
      </c>
      <c r="C925" s="7" t="s">
        <v>3080</v>
      </c>
      <c r="D925" s="7" t="s">
        <v>2866</v>
      </c>
      <c r="E925" s="7" t="s">
        <v>3081</v>
      </c>
      <c r="G925">
        <v>923</v>
      </c>
      <c r="H925" t="str">
        <f t="shared" si="17"/>
        <v>長野県野沢温泉村</v>
      </c>
      <c r="I925" t="s">
        <v>3079</v>
      </c>
    </row>
    <row r="926" spans="1:9">
      <c r="A926" s="7" t="s">
        <v>3082</v>
      </c>
      <c r="B926" s="7" t="s">
        <v>2865</v>
      </c>
      <c r="C926" s="7" t="s">
        <v>3083</v>
      </c>
      <c r="D926" s="7" t="s">
        <v>2866</v>
      </c>
      <c r="E926" s="7" t="s">
        <v>3084</v>
      </c>
      <c r="G926">
        <v>924</v>
      </c>
      <c r="H926" t="str">
        <f t="shared" si="17"/>
        <v>長野県信濃町</v>
      </c>
      <c r="I926" t="s">
        <v>3082</v>
      </c>
    </row>
    <row r="927" spans="1:9">
      <c r="A927" s="7" t="s">
        <v>3085</v>
      </c>
      <c r="B927" s="7" t="s">
        <v>2865</v>
      </c>
      <c r="C927" s="7" t="s">
        <v>3086</v>
      </c>
      <c r="D927" s="7" t="s">
        <v>2866</v>
      </c>
      <c r="E927" s="7" t="s">
        <v>3087</v>
      </c>
      <c r="G927">
        <v>925</v>
      </c>
      <c r="H927" t="str">
        <f t="shared" si="17"/>
        <v>長野県小川村</v>
      </c>
      <c r="I927" t="s">
        <v>3085</v>
      </c>
    </row>
    <row r="928" spans="1:9">
      <c r="A928" s="7" t="s">
        <v>3088</v>
      </c>
      <c r="B928" s="7" t="s">
        <v>2865</v>
      </c>
      <c r="C928" s="7" t="s">
        <v>3089</v>
      </c>
      <c r="D928" s="7" t="s">
        <v>2866</v>
      </c>
      <c r="E928" s="7" t="s">
        <v>3090</v>
      </c>
      <c r="G928">
        <v>926</v>
      </c>
      <c r="H928" t="str">
        <f t="shared" si="17"/>
        <v>長野県飯綱町</v>
      </c>
      <c r="I928" t="s">
        <v>3088</v>
      </c>
    </row>
    <row r="929" spans="1:9">
      <c r="A929" s="7" t="s">
        <v>3091</v>
      </c>
      <c r="B929" s="7" t="s">
        <v>2865</v>
      </c>
      <c r="C929" s="7" t="s">
        <v>3092</v>
      </c>
      <c r="D929" s="7" t="s">
        <v>2866</v>
      </c>
      <c r="E929" s="7" t="s">
        <v>3093</v>
      </c>
      <c r="G929">
        <v>927</v>
      </c>
      <c r="H929" t="str">
        <f t="shared" si="17"/>
        <v>長野県栄村</v>
      </c>
      <c r="I929" t="s">
        <v>3091</v>
      </c>
    </row>
    <row r="930" spans="1:9">
      <c r="A930" s="3" t="s">
        <v>3094</v>
      </c>
      <c r="B930" s="3" t="s">
        <v>3095</v>
      </c>
      <c r="C930" s="4"/>
      <c r="D930" s="5" t="s">
        <v>3096</v>
      </c>
      <c r="E930" s="4"/>
      <c r="G930">
        <v>928</v>
      </c>
      <c r="H930" t="str">
        <f t="shared" si="17"/>
        <v>岐阜県</v>
      </c>
      <c r="I930" t="s">
        <v>3094</v>
      </c>
    </row>
    <row r="931" spans="1:9">
      <c r="A931" s="7" t="s">
        <v>3097</v>
      </c>
      <c r="B931" s="7" t="s">
        <v>3095</v>
      </c>
      <c r="C931" s="7" t="s">
        <v>3098</v>
      </c>
      <c r="D931" s="7" t="s">
        <v>3096</v>
      </c>
      <c r="E931" s="7" t="s">
        <v>3099</v>
      </c>
      <c r="G931">
        <v>929</v>
      </c>
      <c r="H931" t="str">
        <f t="shared" si="17"/>
        <v>岐阜県岐阜市</v>
      </c>
      <c r="I931" t="s">
        <v>3097</v>
      </c>
    </row>
    <row r="932" spans="1:9">
      <c r="A932" s="7" t="s">
        <v>3100</v>
      </c>
      <c r="B932" s="7" t="s">
        <v>3095</v>
      </c>
      <c r="C932" s="7" t="s">
        <v>3101</v>
      </c>
      <c r="D932" s="7" t="s">
        <v>3096</v>
      </c>
      <c r="E932" s="7" t="s">
        <v>3102</v>
      </c>
      <c r="G932">
        <v>930</v>
      </c>
      <c r="H932" t="str">
        <f t="shared" si="17"/>
        <v>岐阜県大垣市</v>
      </c>
      <c r="I932" t="s">
        <v>3100</v>
      </c>
    </row>
    <row r="933" spans="1:9">
      <c r="A933" s="7" t="s">
        <v>3103</v>
      </c>
      <c r="B933" s="7" t="s">
        <v>3095</v>
      </c>
      <c r="C933" s="7" t="s">
        <v>3104</v>
      </c>
      <c r="D933" s="7" t="s">
        <v>3096</v>
      </c>
      <c r="E933" s="7" t="s">
        <v>3105</v>
      </c>
      <c r="G933">
        <v>931</v>
      </c>
      <c r="H933" t="str">
        <f t="shared" si="17"/>
        <v>岐阜県高山市</v>
      </c>
      <c r="I933" t="s">
        <v>3103</v>
      </c>
    </row>
    <row r="934" spans="1:9">
      <c r="A934" s="7" t="s">
        <v>3106</v>
      </c>
      <c r="B934" s="7" t="s">
        <v>3095</v>
      </c>
      <c r="C934" s="7" t="s">
        <v>3107</v>
      </c>
      <c r="D934" s="7" t="s">
        <v>3096</v>
      </c>
      <c r="E934" s="7" t="s">
        <v>3108</v>
      </c>
      <c r="G934">
        <v>932</v>
      </c>
      <c r="H934" t="str">
        <f t="shared" si="17"/>
        <v>岐阜県多治見市</v>
      </c>
      <c r="I934" t="s">
        <v>3106</v>
      </c>
    </row>
    <row r="935" spans="1:9">
      <c r="A935" s="7" t="s">
        <v>3109</v>
      </c>
      <c r="B935" s="7" t="s">
        <v>3095</v>
      </c>
      <c r="C935" s="7" t="s">
        <v>3110</v>
      </c>
      <c r="D935" s="7" t="s">
        <v>3096</v>
      </c>
      <c r="E935" s="7" t="s">
        <v>3111</v>
      </c>
      <c r="G935">
        <v>933</v>
      </c>
      <c r="H935" t="str">
        <f t="shared" si="17"/>
        <v>岐阜県関市</v>
      </c>
      <c r="I935" t="s">
        <v>3109</v>
      </c>
    </row>
    <row r="936" spans="1:9">
      <c r="A936" s="7" t="s">
        <v>3112</v>
      </c>
      <c r="B936" s="7" t="s">
        <v>3095</v>
      </c>
      <c r="C936" s="7" t="s">
        <v>3113</v>
      </c>
      <c r="D936" s="7" t="s">
        <v>3096</v>
      </c>
      <c r="E936" s="7" t="s">
        <v>3114</v>
      </c>
      <c r="G936">
        <v>934</v>
      </c>
      <c r="H936" t="str">
        <f t="shared" si="17"/>
        <v>岐阜県中津川市</v>
      </c>
      <c r="I936" t="s">
        <v>3112</v>
      </c>
    </row>
    <row r="937" spans="1:9">
      <c r="A937" s="7" t="s">
        <v>3115</v>
      </c>
      <c r="B937" s="7" t="s">
        <v>3095</v>
      </c>
      <c r="C937" s="7" t="s">
        <v>3116</v>
      </c>
      <c r="D937" s="7" t="s">
        <v>3096</v>
      </c>
      <c r="E937" s="7" t="s">
        <v>3117</v>
      </c>
      <c r="G937">
        <v>935</v>
      </c>
      <c r="H937" t="str">
        <f t="shared" si="17"/>
        <v>岐阜県美濃市</v>
      </c>
      <c r="I937" t="s">
        <v>3115</v>
      </c>
    </row>
    <row r="938" spans="1:9">
      <c r="A938" s="7" t="s">
        <v>3118</v>
      </c>
      <c r="B938" s="7" t="s">
        <v>3095</v>
      </c>
      <c r="C938" s="7" t="s">
        <v>3119</v>
      </c>
      <c r="D938" s="7" t="s">
        <v>3096</v>
      </c>
      <c r="E938" s="7" t="s">
        <v>3120</v>
      </c>
      <c r="G938">
        <v>936</v>
      </c>
      <c r="H938" t="str">
        <f t="shared" si="17"/>
        <v>岐阜県瑞浪市</v>
      </c>
      <c r="I938" t="s">
        <v>3118</v>
      </c>
    </row>
    <row r="939" spans="1:9">
      <c r="A939" s="7" t="s">
        <v>3121</v>
      </c>
      <c r="B939" s="7" t="s">
        <v>3095</v>
      </c>
      <c r="C939" s="7" t="s">
        <v>3122</v>
      </c>
      <c r="D939" s="7" t="s">
        <v>3096</v>
      </c>
      <c r="E939" s="7" t="s">
        <v>3123</v>
      </c>
      <c r="G939">
        <v>937</v>
      </c>
      <c r="H939" t="str">
        <f t="shared" si="17"/>
        <v>岐阜県羽島市</v>
      </c>
      <c r="I939" t="s">
        <v>3121</v>
      </c>
    </row>
    <row r="940" spans="1:9">
      <c r="A940" s="7" t="s">
        <v>3124</v>
      </c>
      <c r="B940" s="7" t="s">
        <v>3095</v>
      </c>
      <c r="C940" s="7" t="s">
        <v>3125</v>
      </c>
      <c r="D940" s="7" t="s">
        <v>3096</v>
      </c>
      <c r="E940" s="7" t="s">
        <v>3126</v>
      </c>
      <c r="G940">
        <v>938</v>
      </c>
      <c r="H940" t="str">
        <f t="shared" si="17"/>
        <v>岐阜県恵那市</v>
      </c>
      <c r="I940" t="s">
        <v>3124</v>
      </c>
    </row>
    <row r="941" spans="1:9">
      <c r="A941" s="7" t="s">
        <v>3127</v>
      </c>
      <c r="B941" s="7" t="s">
        <v>3095</v>
      </c>
      <c r="C941" s="7" t="s">
        <v>3128</v>
      </c>
      <c r="D941" s="7" t="s">
        <v>3096</v>
      </c>
      <c r="E941" s="7" t="s">
        <v>3129</v>
      </c>
      <c r="G941">
        <v>939</v>
      </c>
      <c r="H941" t="str">
        <f t="shared" si="17"/>
        <v>岐阜県美濃加茂市</v>
      </c>
      <c r="I941" t="s">
        <v>3127</v>
      </c>
    </row>
    <row r="942" spans="1:9">
      <c r="A942" s="7" t="s">
        <v>3130</v>
      </c>
      <c r="B942" s="7" t="s">
        <v>3095</v>
      </c>
      <c r="C942" s="7" t="s">
        <v>3131</v>
      </c>
      <c r="D942" s="7" t="s">
        <v>3096</v>
      </c>
      <c r="E942" s="7" t="s">
        <v>3132</v>
      </c>
      <c r="G942">
        <v>940</v>
      </c>
      <c r="H942" t="str">
        <f t="shared" si="17"/>
        <v>岐阜県土岐市</v>
      </c>
      <c r="I942" t="s">
        <v>3130</v>
      </c>
    </row>
    <row r="943" spans="1:9">
      <c r="A943" s="7" t="s">
        <v>3133</v>
      </c>
      <c r="B943" s="7" t="s">
        <v>3095</v>
      </c>
      <c r="C943" s="7" t="s">
        <v>3134</v>
      </c>
      <c r="D943" s="7" t="s">
        <v>3096</v>
      </c>
      <c r="E943" s="7" t="s">
        <v>3135</v>
      </c>
      <c r="G943">
        <v>941</v>
      </c>
      <c r="H943" t="str">
        <f t="shared" si="17"/>
        <v>岐阜県各務原市</v>
      </c>
      <c r="I943" t="s">
        <v>3133</v>
      </c>
    </row>
    <row r="944" spans="1:9">
      <c r="A944" s="7" t="s">
        <v>3136</v>
      </c>
      <c r="B944" s="7" t="s">
        <v>3095</v>
      </c>
      <c r="C944" s="7" t="s">
        <v>3137</v>
      </c>
      <c r="D944" s="7" t="s">
        <v>3096</v>
      </c>
      <c r="E944" s="7" t="s">
        <v>3138</v>
      </c>
      <c r="G944">
        <v>942</v>
      </c>
      <c r="H944" t="str">
        <f t="shared" si="17"/>
        <v>岐阜県可児市</v>
      </c>
      <c r="I944" t="s">
        <v>3136</v>
      </c>
    </row>
    <row r="945" spans="1:9">
      <c r="A945" s="7" t="s">
        <v>3139</v>
      </c>
      <c r="B945" s="7" t="s">
        <v>3095</v>
      </c>
      <c r="C945" s="7" t="s">
        <v>3140</v>
      </c>
      <c r="D945" s="7" t="s">
        <v>3096</v>
      </c>
      <c r="E945" s="7" t="s">
        <v>1289</v>
      </c>
      <c r="G945">
        <v>943</v>
      </c>
      <c r="H945" t="str">
        <f t="shared" si="17"/>
        <v>岐阜県山県市</v>
      </c>
      <c r="I945" t="s">
        <v>3139</v>
      </c>
    </row>
    <row r="946" spans="1:9">
      <c r="A946" s="7" t="s">
        <v>3141</v>
      </c>
      <c r="B946" s="7" t="s">
        <v>3095</v>
      </c>
      <c r="C946" s="7" t="s">
        <v>3142</v>
      </c>
      <c r="D946" s="7" t="s">
        <v>3096</v>
      </c>
      <c r="E946" s="7" t="s">
        <v>3143</v>
      </c>
      <c r="G946">
        <v>944</v>
      </c>
      <c r="H946" t="str">
        <f t="shared" si="17"/>
        <v>岐阜県瑞穂市</v>
      </c>
      <c r="I946" t="s">
        <v>3141</v>
      </c>
    </row>
    <row r="947" spans="1:9">
      <c r="A947" s="7" t="s">
        <v>3144</v>
      </c>
      <c r="B947" s="7" t="s">
        <v>3095</v>
      </c>
      <c r="C947" s="7" t="s">
        <v>3145</v>
      </c>
      <c r="D947" s="7" t="s">
        <v>3096</v>
      </c>
      <c r="E947" s="7" t="s">
        <v>3146</v>
      </c>
      <c r="G947">
        <v>945</v>
      </c>
      <c r="H947" t="str">
        <f t="shared" si="17"/>
        <v>岐阜県飛騨市</v>
      </c>
      <c r="I947" t="s">
        <v>3144</v>
      </c>
    </row>
    <row r="948" spans="1:9">
      <c r="A948" s="7" t="s">
        <v>3147</v>
      </c>
      <c r="B948" s="7" t="s">
        <v>3095</v>
      </c>
      <c r="C948" s="7" t="s">
        <v>3148</v>
      </c>
      <c r="D948" s="7" t="s">
        <v>3096</v>
      </c>
      <c r="E948" s="7" t="s">
        <v>3149</v>
      </c>
      <c r="G948">
        <v>946</v>
      </c>
      <c r="H948" t="str">
        <f t="shared" si="17"/>
        <v>岐阜県本巣市</v>
      </c>
      <c r="I948" t="s">
        <v>3147</v>
      </c>
    </row>
    <row r="949" spans="1:9">
      <c r="A949" s="7" t="s">
        <v>3150</v>
      </c>
      <c r="B949" s="7" t="s">
        <v>3095</v>
      </c>
      <c r="C949" s="7" t="s">
        <v>3151</v>
      </c>
      <c r="D949" s="7" t="s">
        <v>3096</v>
      </c>
      <c r="E949" s="7" t="s">
        <v>3152</v>
      </c>
      <c r="G949">
        <v>947</v>
      </c>
      <c r="H949" t="str">
        <f t="shared" si="17"/>
        <v>岐阜県郡上市</v>
      </c>
      <c r="I949" t="s">
        <v>3150</v>
      </c>
    </row>
    <row r="950" spans="1:9">
      <c r="A950" s="7" t="s">
        <v>3153</v>
      </c>
      <c r="B950" s="7" t="s">
        <v>3095</v>
      </c>
      <c r="C950" s="7" t="s">
        <v>3154</v>
      </c>
      <c r="D950" s="7" t="s">
        <v>3096</v>
      </c>
      <c r="E950" s="7" t="s">
        <v>3155</v>
      </c>
      <c r="G950">
        <v>948</v>
      </c>
      <c r="H950" t="str">
        <f t="shared" si="17"/>
        <v>岐阜県下呂市</v>
      </c>
      <c r="I950" t="s">
        <v>3153</v>
      </c>
    </row>
    <row r="951" spans="1:9">
      <c r="A951" s="7" t="s">
        <v>3156</v>
      </c>
      <c r="B951" s="7" t="s">
        <v>3095</v>
      </c>
      <c r="C951" s="7" t="s">
        <v>3157</v>
      </c>
      <c r="D951" s="7" t="s">
        <v>3096</v>
      </c>
      <c r="E951" s="7" t="s">
        <v>3158</v>
      </c>
      <c r="G951">
        <v>949</v>
      </c>
      <c r="H951" t="str">
        <f t="shared" si="17"/>
        <v>岐阜県海津市</v>
      </c>
      <c r="I951" t="s">
        <v>3156</v>
      </c>
    </row>
    <row r="952" spans="1:9">
      <c r="A952" s="7" t="s">
        <v>3159</v>
      </c>
      <c r="B952" s="7" t="s">
        <v>3095</v>
      </c>
      <c r="C952" s="7" t="s">
        <v>3160</v>
      </c>
      <c r="D952" s="7" t="s">
        <v>3096</v>
      </c>
      <c r="E952" s="7" t="s">
        <v>3161</v>
      </c>
      <c r="G952">
        <v>950</v>
      </c>
      <c r="H952" t="str">
        <f t="shared" si="17"/>
        <v>岐阜県岐南町</v>
      </c>
      <c r="I952" t="s">
        <v>3159</v>
      </c>
    </row>
    <row r="953" spans="1:9">
      <c r="A953" s="7" t="s">
        <v>3162</v>
      </c>
      <c r="B953" s="7" t="s">
        <v>3095</v>
      </c>
      <c r="C953" s="7" t="s">
        <v>3163</v>
      </c>
      <c r="D953" s="7" t="s">
        <v>3096</v>
      </c>
      <c r="E953" s="7" t="s">
        <v>3164</v>
      </c>
      <c r="G953">
        <v>951</v>
      </c>
      <c r="H953" t="str">
        <f t="shared" si="17"/>
        <v>岐阜県笠松町</v>
      </c>
      <c r="I953" t="s">
        <v>3162</v>
      </c>
    </row>
    <row r="954" spans="1:9">
      <c r="A954" s="7" t="s">
        <v>3165</v>
      </c>
      <c r="B954" s="7" t="s">
        <v>3095</v>
      </c>
      <c r="C954" s="7" t="s">
        <v>3166</v>
      </c>
      <c r="D954" s="7" t="s">
        <v>3096</v>
      </c>
      <c r="E954" s="7" t="s">
        <v>3167</v>
      </c>
      <c r="G954">
        <v>952</v>
      </c>
      <c r="H954" t="str">
        <f t="shared" si="17"/>
        <v>岐阜県養老町</v>
      </c>
      <c r="I954" t="s">
        <v>3165</v>
      </c>
    </row>
    <row r="955" spans="1:9">
      <c r="A955" s="7" t="s">
        <v>3168</v>
      </c>
      <c r="B955" s="7" t="s">
        <v>3095</v>
      </c>
      <c r="C955" s="7" t="s">
        <v>3169</v>
      </c>
      <c r="D955" s="7" t="s">
        <v>3096</v>
      </c>
      <c r="E955" s="7" t="s">
        <v>3170</v>
      </c>
      <c r="G955">
        <v>953</v>
      </c>
      <c r="H955" t="str">
        <f t="shared" si="17"/>
        <v>岐阜県垂井町</v>
      </c>
      <c r="I955" t="s">
        <v>3168</v>
      </c>
    </row>
    <row r="956" spans="1:9">
      <c r="A956" s="7" t="s">
        <v>3171</v>
      </c>
      <c r="B956" s="7" t="s">
        <v>3095</v>
      </c>
      <c r="C956" s="7" t="s">
        <v>3172</v>
      </c>
      <c r="D956" s="7" t="s">
        <v>3096</v>
      </c>
      <c r="E956" s="7" t="s">
        <v>3173</v>
      </c>
      <c r="G956">
        <v>954</v>
      </c>
      <c r="H956" t="str">
        <f t="shared" si="17"/>
        <v>岐阜県関ケ原町</v>
      </c>
      <c r="I956" t="s">
        <v>3171</v>
      </c>
    </row>
    <row r="957" spans="1:9">
      <c r="A957" s="7" t="s">
        <v>3174</v>
      </c>
      <c r="B957" s="7" t="s">
        <v>3095</v>
      </c>
      <c r="C957" s="7" t="s">
        <v>3175</v>
      </c>
      <c r="D957" s="7" t="s">
        <v>3096</v>
      </c>
      <c r="E957" s="7" t="s">
        <v>3176</v>
      </c>
      <c r="G957">
        <v>955</v>
      </c>
      <c r="H957" t="str">
        <f t="shared" si="17"/>
        <v>岐阜県神戸町</v>
      </c>
      <c r="I957" t="s">
        <v>3174</v>
      </c>
    </row>
    <row r="958" spans="1:9">
      <c r="A958" s="7" t="s">
        <v>3177</v>
      </c>
      <c r="B958" s="7" t="s">
        <v>3095</v>
      </c>
      <c r="C958" s="7" t="s">
        <v>3178</v>
      </c>
      <c r="D958" s="7" t="s">
        <v>3096</v>
      </c>
      <c r="E958" s="7" t="s">
        <v>3179</v>
      </c>
      <c r="G958">
        <v>956</v>
      </c>
      <c r="H958" t="str">
        <f t="shared" si="17"/>
        <v>岐阜県輪之内町</v>
      </c>
      <c r="I958" t="s">
        <v>3177</v>
      </c>
    </row>
    <row r="959" spans="1:9">
      <c r="A959" s="7" t="s">
        <v>3180</v>
      </c>
      <c r="B959" s="7" t="s">
        <v>3095</v>
      </c>
      <c r="C959" s="7" t="s">
        <v>3181</v>
      </c>
      <c r="D959" s="7" t="s">
        <v>3096</v>
      </c>
      <c r="E959" s="7" t="s">
        <v>3182</v>
      </c>
      <c r="G959">
        <v>957</v>
      </c>
      <c r="H959" t="str">
        <f t="shared" si="17"/>
        <v>岐阜県安八町</v>
      </c>
      <c r="I959" t="s">
        <v>3180</v>
      </c>
    </row>
    <row r="960" spans="1:9">
      <c r="A960" s="7" t="s">
        <v>3183</v>
      </c>
      <c r="B960" s="7" t="s">
        <v>3095</v>
      </c>
      <c r="C960" s="7" t="s">
        <v>3184</v>
      </c>
      <c r="D960" s="7" t="s">
        <v>3096</v>
      </c>
      <c r="E960" s="7" t="s">
        <v>3185</v>
      </c>
      <c r="G960">
        <v>958</v>
      </c>
      <c r="H960" t="str">
        <f t="shared" si="17"/>
        <v>岐阜県揖斐川町</v>
      </c>
      <c r="I960" t="s">
        <v>3183</v>
      </c>
    </row>
    <row r="961" spans="1:9">
      <c r="A961" s="7" t="s">
        <v>3186</v>
      </c>
      <c r="B961" s="7" t="s">
        <v>3095</v>
      </c>
      <c r="C961" s="7" t="s">
        <v>3187</v>
      </c>
      <c r="D961" s="7" t="s">
        <v>3096</v>
      </c>
      <c r="E961" s="7" t="s">
        <v>3188</v>
      </c>
      <c r="G961">
        <v>959</v>
      </c>
      <c r="H961" t="str">
        <f t="shared" si="17"/>
        <v>岐阜県大野町</v>
      </c>
      <c r="I961" t="s">
        <v>3186</v>
      </c>
    </row>
    <row r="962" spans="1:9">
      <c r="A962" s="7" t="s">
        <v>3189</v>
      </c>
      <c r="B962" s="7" t="s">
        <v>3095</v>
      </c>
      <c r="C962" s="7" t="s">
        <v>820</v>
      </c>
      <c r="D962" s="7" t="s">
        <v>3096</v>
      </c>
      <c r="E962" s="7" t="s">
        <v>821</v>
      </c>
      <c r="G962">
        <v>960</v>
      </c>
      <c r="H962" t="str">
        <f t="shared" si="17"/>
        <v>岐阜県池田町</v>
      </c>
      <c r="I962" t="s">
        <v>3189</v>
      </c>
    </row>
    <row r="963" spans="1:9">
      <c r="A963" s="7" t="s">
        <v>3190</v>
      </c>
      <c r="B963" s="7" t="s">
        <v>3095</v>
      </c>
      <c r="C963" s="7" t="s">
        <v>3191</v>
      </c>
      <c r="D963" s="7" t="s">
        <v>3096</v>
      </c>
      <c r="E963" s="7" t="s">
        <v>3192</v>
      </c>
      <c r="G963">
        <v>961</v>
      </c>
      <c r="H963" t="str">
        <f t="shared" si="17"/>
        <v>岐阜県北方町</v>
      </c>
      <c r="I963" t="s">
        <v>3190</v>
      </c>
    </row>
    <row r="964" spans="1:9">
      <c r="A964" s="7" t="s">
        <v>3193</v>
      </c>
      <c r="B964" s="7" t="s">
        <v>3095</v>
      </c>
      <c r="C964" s="7" t="s">
        <v>3194</v>
      </c>
      <c r="D964" s="7" t="s">
        <v>3096</v>
      </c>
      <c r="E964" s="7" t="s">
        <v>3195</v>
      </c>
      <c r="G964">
        <v>962</v>
      </c>
      <c r="H964" t="str">
        <f t="shared" ref="H964:H1027" si="18">B964&amp;C964</f>
        <v>岐阜県坂祝町</v>
      </c>
      <c r="I964" t="s">
        <v>3193</v>
      </c>
    </row>
    <row r="965" spans="1:9">
      <c r="A965" s="7" t="s">
        <v>3196</v>
      </c>
      <c r="B965" s="7" t="s">
        <v>3095</v>
      </c>
      <c r="C965" s="7" t="s">
        <v>3197</v>
      </c>
      <c r="D965" s="7" t="s">
        <v>3096</v>
      </c>
      <c r="E965" s="7" t="s">
        <v>3198</v>
      </c>
      <c r="G965">
        <v>963</v>
      </c>
      <c r="H965" t="str">
        <f t="shared" si="18"/>
        <v>岐阜県富加町</v>
      </c>
      <c r="I965" t="s">
        <v>3196</v>
      </c>
    </row>
    <row r="966" spans="1:9">
      <c r="A966" s="7" t="s">
        <v>3199</v>
      </c>
      <c r="B966" s="7" t="s">
        <v>3095</v>
      </c>
      <c r="C966" s="7" t="s">
        <v>3200</v>
      </c>
      <c r="D966" s="7" t="s">
        <v>3096</v>
      </c>
      <c r="E966" s="7" t="s">
        <v>3201</v>
      </c>
      <c r="G966">
        <v>964</v>
      </c>
      <c r="H966" t="str">
        <f t="shared" si="18"/>
        <v>岐阜県川辺町</v>
      </c>
      <c r="I966" t="s">
        <v>3199</v>
      </c>
    </row>
    <row r="967" spans="1:9">
      <c r="A967" s="7" t="s">
        <v>3202</v>
      </c>
      <c r="B967" s="7" t="s">
        <v>3095</v>
      </c>
      <c r="C967" s="7" t="s">
        <v>3203</v>
      </c>
      <c r="D967" s="7" t="s">
        <v>3096</v>
      </c>
      <c r="E967" s="7" t="s">
        <v>3204</v>
      </c>
      <c r="G967">
        <v>965</v>
      </c>
      <c r="H967" t="str">
        <f t="shared" si="18"/>
        <v>岐阜県七宗町</v>
      </c>
      <c r="I967" t="s">
        <v>3202</v>
      </c>
    </row>
    <row r="968" spans="1:9">
      <c r="A968" s="7" t="s">
        <v>3205</v>
      </c>
      <c r="B968" s="7" t="s">
        <v>3095</v>
      </c>
      <c r="C968" s="7" t="s">
        <v>3206</v>
      </c>
      <c r="D968" s="7" t="s">
        <v>3096</v>
      </c>
      <c r="E968" s="7" t="s">
        <v>3207</v>
      </c>
      <c r="G968">
        <v>966</v>
      </c>
      <c r="H968" t="str">
        <f t="shared" si="18"/>
        <v>岐阜県八百津町</v>
      </c>
      <c r="I968" t="s">
        <v>3205</v>
      </c>
    </row>
    <row r="969" spans="1:9">
      <c r="A969" s="7" t="s">
        <v>3208</v>
      </c>
      <c r="B969" s="7" t="s">
        <v>3095</v>
      </c>
      <c r="C969" s="7" t="s">
        <v>3209</v>
      </c>
      <c r="D969" s="7" t="s">
        <v>3096</v>
      </c>
      <c r="E969" s="7" t="s">
        <v>3210</v>
      </c>
      <c r="G969">
        <v>967</v>
      </c>
      <c r="H969" t="str">
        <f t="shared" si="18"/>
        <v>岐阜県白川町</v>
      </c>
      <c r="I969" t="s">
        <v>3208</v>
      </c>
    </row>
    <row r="970" spans="1:9">
      <c r="A970" s="7" t="s">
        <v>3211</v>
      </c>
      <c r="B970" s="7" t="s">
        <v>3095</v>
      </c>
      <c r="C970" s="7" t="s">
        <v>3212</v>
      </c>
      <c r="D970" s="7" t="s">
        <v>3096</v>
      </c>
      <c r="E970" s="7" t="s">
        <v>3213</v>
      </c>
      <c r="G970">
        <v>968</v>
      </c>
      <c r="H970" t="str">
        <f t="shared" si="18"/>
        <v>岐阜県東白川村</v>
      </c>
      <c r="I970" t="s">
        <v>3211</v>
      </c>
    </row>
    <row r="971" spans="1:9">
      <c r="A971" s="7" t="s">
        <v>3214</v>
      </c>
      <c r="B971" s="7" t="s">
        <v>3095</v>
      </c>
      <c r="C971" s="7" t="s">
        <v>3215</v>
      </c>
      <c r="D971" s="7" t="s">
        <v>3096</v>
      </c>
      <c r="E971" s="7" t="s">
        <v>3216</v>
      </c>
      <c r="G971">
        <v>969</v>
      </c>
      <c r="H971" t="str">
        <f t="shared" si="18"/>
        <v>岐阜県御嵩町</v>
      </c>
      <c r="I971" t="s">
        <v>3214</v>
      </c>
    </row>
    <row r="972" spans="1:9">
      <c r="A972" s="7" t="s">
        <v>3217</v>
      </c>
      <c r="B972" s="7" t="s">
        <v>3095</v>
      </c>
      <c r="C972" s="7" t="s">
        <v>3218</v>
      </c>
      <c r="D972" s="7" t="s">
        <v>3096</v>
      </c>
      <c r="E972" s="7" t="s">
        <v>3219</v>
      </c>
      <c r="G972">
        <v>970</v>
      </c>
      <c r="H972" t="str">
        <f t="shared" si="18"/>
        <v>岐阜県白川村</v>
      </c>
      <c r="I972" t="s">
        <v>3217</v>
      </c>
    </row>
    <row r="973" spans="1:9">
      <c r="A973" s="3" t="s">
        <v>3220</v>
      </c>
      <c r="B973" s="3" t="s">
        <v>3221</v>
      </c>
      <c r="C973" s="4"/>
      <c r="D973" s="5" t="s">
        <v>3222</v>
      </c>
      <c r="E973" s="4"/>
      <c r="G973">
        <v>971</v>
      </c>
      <c r="H973" t="str">
        <f t="shared" si="18"/>
        <v>静岡県</v>
      </c>
      <c r="I973" t="s">
        <v>3220</v>
      </c>
    </row>
    <row r="974" spans="1:9">
      <c r="A974" s="7" t="s">
        <v>3223</v>
      </c>
      <c r="B974" s="7" t="s">
        <v>3221</v>
      </c>
      <c r="C974" s="7" t="s">
        <v>3224</v>
      </c>
      <c r="D974" s="7" t="s">
        <v>3222</v>
      </c>
      <c r="E974" s="7" t="s">
        <v>3225</v>
      </c>
      <c r="G974">
        <v>972</v>
      </c>
      <c r="H974" t="str">
        <f t="shared" si="18"/>
        <v>静岡県静岡市</v>
      </c>
      <c r="I974" t="s">
        <v>3223</v>
      </c>
    </row>
    <row r="975" spans="1:9">
      <c r="A975" s="7" t="s">
        <v>3226</v>
      </c>
      <c r="B975" s="7" t="s">
        <v>3221</v>
      </c>
      <c r="C975" s="7" t="s">
        <v>3227</v>
      </c>
      <c r="D975" s="7" t="s">
        <v>3222</v>
      </c>
      <c r="E975" s="7" t="s">
        <v>3228</v>
      </c>
      <c r="G975">
        <v>973</v>
      </c>
      <c r="H975" t="str">
        <f t="shared" si="18"/>
        <v>静岡県浜松市</v>
      </c>
      <c r="I975" t="s">
        <v>3226</v>
      </c>
    </row>
    <row r="976" spans="1:9">
      <c r="A976" s="7" t="s">
        <v>3229</v>
      </c>
      <c r="B976" s="7" t="s">
        <v>3221</v>
      </c>
      <c r="C976" s="7" t="s">
        <v>3230</v>
      </c>
      <c r="D976" s="7" t="s">
        <v>3222</v>
      </c>
      <c r="E976" s="7" t="s">
        <v>3231</v>
      </c>
      <c r="G976">
        <v>974</v>
      </c>
      <c r="H976" t="str">
        <f t="shared" si="18"/>
        <v>静岡県沼津市</v>
      </c>
      <c r="I976" t="s">
        <v>3229</v>
      </c>
    </row>
    <row r="977" spans="1:9">
      <c r="A977" s="7" t="s">
        <v>3232</v>
      </c>
      <c r="B977" s="7" t="s">
        <v>3221</v>
      </c>
      <c r="C977" s="7" t="s">
        <v>3233</v>
      </c>
      <c r="D977" s="7" t="s">
        <v>3222</v>
      </c>
      <c r="E977" s="7" t="s">
        <v>3234</v>
      </c>
      <c r="G977">
        <v>975</v>
      </c>
      <c r="H977" t="str">
        <f t="shared" si="18"/>
        <v>静岡県熱海市</v>
      </c>
      <c r="I977" t="s">
        <v>3232</v>
      </c>
    </row>
    <row r="978" spans="1:9">
      <c r="A978" s="7" t="s">
        <v>3235</v>
      </c>
      <c r="B978" s="7" t="s">
        <v>3221</v>
      </c>
      <c r="C978" s="7" t="s">
        <v>3236</v>
      </c>
      <c r="D978" s="7" t="s">
        <v>3222</v>
      </c>
      <c r="E978" s="7" t="s">
        <v>3237</v>
      </c>
      <c r="G978">
        <v>976</v>
      </c>
      <c r="H978" t="str">
        <f t="shared" si="18"/>
        <v>静岡県三島市</v>
      </c>
      <c r="I978" t="s">
        <v>3235</v>
      </c>
    </row>
    <row r="979" spans="1:9">
      <c r="A979" s="7" t="s">
        <v>3238</v>
      </c>
      <c r="B979" s="7" t="s">
        <v>3221</v>
      </c>
      <c r="C979" s="7" t="s">
        <v>3239</v>
      </c>
      <c r="D979" s="7" t="s">
        <v>3222</v>
      </c>
      <c r="E979" s="7" t="s">
        <v>3240</v>
      </c>
      <c r="G979">
        <v>977</v>
      </c>
      <c r="H979" t="str">
        <f t="shared" si="18"/>
        <v>静岡県富士宮市</v>
      </c>
      <c r="I979" t="s">
        <v>3238</v>
      </c>
    </row>
    <row r="980" spans="1:9">
      <c r="A980" s="7" t="s">
        <v>3241</v>
      </c>
      <c r="B980" s="7" t="s">
        <v>3221</v>
      </c>
      <c r="C980" s="7" t="s">
        <v>3242</v>
      </c>
      <c r="D980" s="7" t="s">
        <v>3222</v>
      </c>
      <c r="E980" s="7" t="s">
        <v>3243</v>
      </c>
      <c r="G980">
        <v>978</v>
      </c>
      <c r="H980" t="str">
        <f t="shared" si="18"/>
        <v>静岡県伊東市</v>
      </c>
      <c r="I980" t="s">
        <v>3241</v>
      </c>
    </row>
    <row r="981" spans="1:9">
      <c r="A981" s="7" t="s">
        <v>3244</v>
      </c>
      <c r="B981" s="7" t="s">
        <v>3221</v>
      </c>
      <c r="C981" s="7" t="s">
        <v>3245</v>
      </c>
      <c r="D981" s="7" t="s">
        <v>3222</v>
      </c>
      <c r="E981" s="7" t="s">
        <v>3246</v>
      </c>
      <c r="G981">
        <v>979</v>
      </c>
      <c r="H981" t="str">
        <f t="shared" si="18"/>
        <v>静岡県島田市</v>
      </c>
      <c r="I981" t="s">
        <v>3244</v>
      </c>
    </row>
    <row r="982" spans="1:9">
      <c r="A982" s="7" t="s">
        <v>3247</v>
      </c>
      <c r="B982" s="7" t="s">
        <v>3221</v>
      </c>
      <c r="C982" s="7" t="s">
        <v>3248</v>
      </c>
      <c r="D982" s="7" t="s">
        <v>3222</v>
      </c>
      <c r="E982" s="7" t="s">
        <v>3249</v>
      </c>
      <c r="G982">
        <v>980</v>
      </c>
      <c r="H982" t="str">
        <f t="shared" si="18"/>
        <v>静岡県富士市</v>
      </c>
      <c r="I982" t="s">
        <v>3247</v>
      </c>
    </row>
    <row r="983" spans="1:9">
      <c r="A983" s="7" t="s">
        <v>3250</v>
      </c>
      <c r="B983" s="7" t="s">
        <v>3221</v>
      </c>
      <c r="C983" s="7" t="s">
        <v>3251</v>
      </c>
      <c r="D983" s="7" t="s">
        <v>3222</v>
      </c>
      <c r="E983" s="7" t="s">
        <v>3252</v>
      </c>
      <c r="G983">
        <v>981</v>
      </c>
      <c r="H983" t="str">
        <f t="shared" si="18"/>
        <v>静岡県磐田市</v>
      </c>
      <c r="I983" t="s">
        <v>3250</v>
      </c>
    </row>
    <row r="984" spans="1:9">
      <c r="A984" s="7" t="s">
        <v>3253</v>
      </c>
      <c r="B984" s="7" t="s">
        <v>3221</v>
      </c>
      <c r="C984" s="7" t="s">
        <v>3254</v>
      </c>
      <c r="D984" s="7" t="s">
        <v>3222</v>
      </c>
      <c r="E984" s="7" t="s">
        <v>3255</v>
      </c>
      <c r="G984">
        <v>982</v>
      </c>
      <c r="H984" t="str">
        <f t="shared" si="18"/>
        <v>静岡県焼津市</v>
      </c>
      <c r="I984" t="s">
        <v>3253</v>
      </c>
    </row>
    <row r="985" spans="1:9">
      <c r="A985" s="7" t="s">
        <v>3256</v>
      </c>
      <c r="B985" s="7" t="s">
        <v>3221</v>
      </c>
      <c r="C985" s="7" t="s">
        <v>3257</v>
      </c>
      <c r="D985" s="7" t="s">
        <v>3222</v>
      </c>
      <c r="E985" s="7" t="s">
        <v>3258</v>
      </c>
      <c r="G985">
        <v>983</v>
      </c>
      <c r="H985" t="str">
        <f t="shared" si="18"/>
        <v>静岡県掛川市</v>
      </c>
      <c r="I985" t="s">
        <v>3256</v>
      </c>
    </row>
    <row r="986" spans="1:9">
      <c r="A986" s="7" t="s">
        <v>3259</v>
      </c>
      <c r="B986" s="7" t="s">
        <v>3221</v>
      </c>
      <c r="C986" s="7" t="s">
        <v>3260</v>
      </c>
      <c r="D986" s="7" t="s">
        <v>3222</v>
      </c>
      <c r="E986" s="7" t="s">
        <v>3261</v>
      </c>
      <c r="G986">
        <v>984</v>
      </c>
      <c r="H986" t="str">
        <f t="shared" si="18"/>
        <v>静岡県藤枝市</v>
      </c>
      <c r="I986" t="s">
        <v>3259</v>
      </c>
    </row>
    <row r="987" spans="1:9">
      <c r="A987" s="7" t="s">
        <v>3262</v>
      </c>
      <c r="B987" s="7" t="s">
        <v>3221</v>
      </c>
      <c r="C987" s="7" t="s">
        <v>3263</v>
      </c>
      <c r="D987" s="7" t="s">
        <v>3222</v>
      </c>
      <c r="E987" s="7" t="s">
        <v>3264</v>
      </c>
      <c r="G987">
        <v>985</v>
      </c>
      <c r="H987" t="str">
        <f t="shared" si="18"/>
        <v>静岡県御殿場市</v>
      </c>
      <c r="I987" t="s">
        <v>3262</v>
      </c>
    </row>
    <row r="988" spans="1:9">
      <c r="A988" s="7" t="s">
        <v>3265</v>
      </c>
      <c r="B988" s="7" t="s">
        <v>3221</v>
      </c>
      <c r="C988" s="7" t="s">
        <v>3266</v>
      </c>
      <c r="D988" s="7" t="s">
        <v>3222</v>
      </c>
      <c r="E988" s="7" t="s">
        <v>3267</v>
      </c>
      <c r="G988">
        <v>986</v>
      </c>
      <c r="H988" t="str">
        <f t="shared" si="18"/>
        <v>静岡県袋井市</v>
      </c>
      <c r="I988" t="s">
        <v>3265</v>
      </c>
    </row>
    <row r="989" spans="1:9">
      <c r="A989" s="7" t="s">
        <v>3268</v>
      </c>
      <c r="B989" s="7" t="s">
        <v>3221</v>
      </c>
      <c r="C989" s="7" t="s">
        <v>3269</v>
      </c>
      <c r="D989" s="7" t="s">
        <v>3222</v>
      </c>
      <c r="E989" s="7" t="s">
        <v>3270</v>
      </c>
      <c r="G989">
        <v>987</v>
      </c>
      <c r="H989" t="str">
        <f t="shared" si="18"/>
        <v>静岡県下田市</v>
      </c>
      <c r="I989" t="s">
        <v>3268</v>
      </c>
    </row>
    <row r="990" spans="1:9">
      <c r="A990" s="7" t="s">
        <v>3271</v>
      </c>
      <c r="B990" s="7" t="s">
        <v>3221</v>
      </c>
      <c r="C990" s="7" t="s">
        <v>3272</v>
      </c>
      <c r="D990" s="7" t="s">
        <v>3222</v>
      </c>
      <c r="E990" s="7" t="s">
        <v>3273</v>
      </c>
      <c r="G990">
        <v>988</v>
      </c>
      <c r="H990" t="str">
        <f t="shared" si="18"/>
        <v>静岡県裾野市</v>
      </c>
      <c r="I990" t="s">
        <v>3271</v>
      </c>
    </row>
    <row r="991" spans="1:9">
      <c r="A991" s="7" t="s">
        <v>3274</v>
      </c>
      <c r="B991" s="7" t="s">
        <v>3221</v>
      </c>
      <c r="C991" s="7" t="s">
        <v>3275</v>
      </c>
      <c r="D991" s="7" t="s">
        <v>3222</v>
      </c>
      <c r="E991" s="7" t="s">
        <v>3276</v>
      </c>
      <c r="G991">
        <v>989</v>
      </c>
      <c r="H991" t="str">
        <f t="shared" si="18"/>
        <v>静岡県湖西市</v>
      </c>
      <c r="I991" t="s">
        <v>3274</v>
      </c>
    </row>
    <row r="992" spans="1:9">
      <c r="A992" s="7" t="s">
        <v>3277</v>
      </c>
      <c r="B992" s="7" t="s">
        <v>3221</v>
      </c>
      <c r="C992" s="7" t="s">
        <v>3278</v>
      </c>
      <c r="D992" s="7" t="s">
        <v>3222</v>
      </c>
      <c r="E992" s="7" t="s">
        <v>3279</v>
      </c>
      <c r="G992">
        <v>990</v>
      </c>
      <c r="H992" t="str">
        <f t="shared" si="18"/>
        <v>静岡県伊豆市</v>
      </c>
      <c r="I992" t="s">
        <v>3277</v>
      </c>
    </row>
    <row r="993" spans="1:9">
      <c r="A993" s="7" t="s">
        <v>3280</v>
      </c>
      <c r="B993" s="7" t="s">
        <v>3221</v>
      </c>
      <c r="C993" s="7" t="s">
        <v>3281</v>
      </c>
      <c r="D993" s="7" t="s">
        <v>3222</v>
      </c>
      <c r="E993" s="7" t="s">
        <v>3282</v>
      </c>
      <c r="G993">
        <v>991</v>
      </c>
      <c r="H993" t="str">
        <f t="shared" si="18"/>
        <v>静岡県御前崎市</v>
      </c>
      <c r="I993" t="s">
        <v>3280</v>
      </c>
    </row>
    <row r="994" spans="1:9">
      <c r="A994" s="7" t="s">
        <v>3283</v>
      </c>
      <c r="B994" s="7" t="s">
        <v>3221</v>
      </c>
      <c r="C994" s="7" t="s">
        <v>3284</v>
      </c>
      <c r="D994" s="7" t="s">
        <v>3222</v>
      </c>
      <c r="E994" s="7" t="s">
        <v>3285</v>
      </c>
      <c r="G994">
        <v>992</v>
      </c>
      <c r="H994" t="str">
        <f t="shared" si="18"/>
        <v>静岡県菊川市</v>
      </c>
      <c r="I994" t="s">
        <v>3283</v>
      </c>
    </row>
    <row r="995" spans="1:9">
      <c r="A995" s="7" t="s">
        <v>3286</v>
      </c>
      <c r="B995" s="7" t="s">
        <v>3221</v>
      </c>
      <c r="C995" s="7" t="s">
        <v>3287</v>
      </c>
      <c r="D995" s="7" t="s">
        <v>3222</v>
      </c>
      <c r="E995" s="7" t="s">
        <v>3288</v>
      </c>
      <c r="G995">
        <v>993</v>
      </c>
      <c r="H995" t="str">
        <f t="shared" si="18"/>
        <v>静岡県伊豆の国市</v>
      </c>
      <c r="I995" t="s">
        <v>3286</v>
      </c>
    </row>
    <row r="996" spans="1:9">
      <c r="A996" s="7" t="s">
        <v>3289</v>
      </c>
      <c r="B996" s="7" t="s">
        <v>3221</v>
      </c>
      <c r="C996" s="7" t="s">
        <v>3290</v>
      </c>
      <c r="D996" s="7" t="s">
        <v>3222</v>
      </c>
      <c r="E996" s="7" t="s">
        <v>3291</v>
      </c>
      <c r="G996">
        <v>994</v>
      </c>
      <c r="H996" t="str">
        <f t="shared" si="18"/>
        <v>静岡県牧之原市</v>
      </c>
      <c r="I996" t="s">
        <v>3289</v>
      </c>
    </row>
    <row r="997" spans="1:9">
      <c r="A997" s="7" t="s">
        <v>3292</v>
      </c>
      <c r="B997" s="7" t="s">
        <v>3221</v>
      </c>
      <c r="C997" s="7" t="s">
        <v>3293</v>
      </c>
      <c r="D997" s="7" t="s">
        <v>3222</v>
      </c>
      <c r="E997" s="7" t="s">
        <v>3294</v>
      </c>
      <c r="G997">
        <v>995</v>
      </c>
      <c r="H997" t="str">
        <f t="shared" si="18"/>
        <v>静岡県東伊豆町</v>
      </c>
      <c r="I997" t="s">
        <v>3292</v>
      </c>
    </row>
    <row r="998" spans="1:9">
      <c r="A998" s="7" t="s">
        <v>3295</v>
      </c>
      <c r="B998" s="7" t="s">
        <v>3221</v>
      </c>
      <c r="C998" s="7" t="s">
        <v>3296</v>
      </c>
      <c r="D998" s="7" t="s">
        <v>3222</v>
      </c>
      <c r="E998" s="7" t="s">
        <v>3297</v>
      </c>
      <c r="G998">
        <v>996</v>
      </c>
      <c r="H998" t="str">
        <f t="shared" si="18"/>
        <v>静岡県河津町</v>
      </c>
      <c r="I998" t="s">
        <v>3295</v>
      </c>
    </row>
    <row r="999" spans="1:9">
      <c r="A999" s="7" t="s">
        <v>3298</v>
      </c>
      <c r="B999" s="7" t="s">
        <v>3221</v>
      </c>
      <c r="C999" s="7" t="s">
        <v>3299</v>
      </c>
      <c r="D999" s="7" t="s">
        <v>3222</v>
      </c>
      <c r="E999" s="7" t="s">
        <v>3300</v>
      </c>
      <c r="G999">
        <v>997</v>
      </c>
      <c r="H999" t="str">
        <f t="shared" si="18"/>
        <v>静岡県南伊豆町</v>
      </c>
      <c r="I999" t="s">
        <v>3298</v>
      </c>
    </row>
    <row r="1000" spans="1:9">
      <c r="A1000" s="7" t="s">
        <v>3301</v>
      </c>
      <c r="B1000" s="7" t="s">
        <v>3221</v>
      </c>
      <c r="C1000" s="7" t="s">
        <v>3302</v>
      </c>
      <c r="D1000" s="7" t="s">
        <v>3222</v>
      </c>
      <c r="E1000" s="7" t="s">
        <v>3303</v>
      </c>
      <c r="G1000">
        <v>998</v>
      </c>
      <c r="H1000" t="str">
        <f t="shared" si="18"/>
        <v>静岡県松崎町</v>
      </c>
      <c r="I1000" t="s">
        <v>3301</v>
      </c>
    </row>
    <row r="1001" spans="1:9">
      <c r="A1001" s="7" t="s">
        <v>3304</v>
      </c>
      <c r="B1001" s="7" t="s">
        <v>3221</v>
      </c>
      <c r="C1001" s="7" t="s">
        <v>3305</v>
      </c>
      <c r="D1001" s="7" t="s">
        <v>3222</v>
      </c>
      <c r="E1001" s="7" t="s">
        <v>3306</v>
      </c>
      <c r="G1001">
        <v>999</v>
      </c>
      <c r="H1001" t="str">
        <f t="shared" si="18"/>
        <v>静岡県西伊豆町</v>
      </c>
      <c r="I1001" t="s">
        <v>3304</v>
      </c>
    </row>
    <row r="1002" spans="1:9">
      <c r="A1002" s="7" t="s">
        <v>3307</v>
      </c>
      <c r="B1002" s="7" t="s">
        <v>3221</v>
      </c>
      <c r="C1002" s="7" t="s">
        <v>3308</v>
      </c>
      <c r="D1002" s="7" t="s">
        <v>3222</v>
      </c>
      <c r="E1002" s="7" t="s">
        <v>3309</v>
      </c>
      <c r="G1002">
        <v>1000</v>
      </c>
      <c r="H1002" t="str">
        <f t="shared" si="18"/>
        <v>静岡県函南町</v>
      </c>
      <c r="I1002" t="s">
        <v>3307</v>
      </c>
    </row>
    <row r="1003" spans="1:9">
      <c r="A1003" s="7" t="s">
        <v>3310</v>
      </c>
      <c r="B1003" s="7" t="s">
        <v>3221</v>
      </c>
      <c r="C1003" s="7" t="s">
        <v>793</v>
      </c>
      <c r="D1003" s="7" t="s">
        <v>3222</v>
      </c>
      <c r="E1003" s="7" t="s">
        <v>794</v>
      </c>
      <c r="G1003">
        <v>1001</v>
      </c>
      <c r="H1003" t="str">
        <f t="shared" si="18"/>
        <v>静岡県清水町</v>
      </c>
      <c r="I1003" t="s">
        <v>3310</v>
      </c>
    </row>
    <row r="1004" spans="1:9">
      <c r="A1004" s="7" t="s">
        <v>3311</v>
      </c>
      <c r="B1004" s="7" t="s">
        <v>3221</v>
      </c>
      <c r="C1004" s="7" t="s">
        <v>3312</v>
      </c>
      <c r="D1004" s="7" t="s">
        <v>3222</v>
      </c>
      <c r="E1004" s="7" t="s">
        <v>3313</v>
      </c>
      <c r="G1004">
        <v>1002</v>
      </c>
      <c r="H1004" t="str">
        <f t="shared" si="18"/>
        <v>静岡県長泉町</v>
      </c>
      <c r="I1004" t="s">
        <v>3311</v>
      </c>
    </row>
    <row r="1005" spans="1:9">
      <c r="A1005" s="7" t="s">
        <v>3314</v>
      </c>
      <c r="B1005" s="7" t="s">
        <v>3221</v>
      </c>
      <c r="C1005" s="7" t="s">
        <v>3315</v>
      </c>
      <c r="D1005" s="7" t="s">
        <v>3222</v>
      </c>
      <c r="E1005" s="7" t="s">
        <v>3316</v>
      </c>
      <c r="G1005">
        <v>1003</v>
      </c>
      <c r="H1005" t="str">
        <f t="shared" si="18"/>
        <v>静岡県小山町</v>
      </c>
      <c r="I1005" t="s">
        <v>3314</v>
      </c>
    </row>
    <row r="1006" spans="1:9">
      <c r="A1006" s="7" t="s">
        <v>3317</v>
      </c>
      <c r="B1006" s="7" t="s">
        <v>3221</v>
      </c>
      <c r="C1006" s="7" t="s">
        <v>3318</v>
      </c>
      <c r="D1006" s="7" t="s">
        <v>3222</v>
      </c>
      <c r="E1006" s="7" t="s">
        <v>3319</v>
      </c>
      <c r="G1006">
        <v>1004</v>
      </c>
      <c r="H1006" t="str">
        <f t="shared" si="18"/>
        <v>静岡県吉田町</v>
      </c>
      <c r="I1006" t="s">
        <v>3317</v>
      </c>
    </row>
    <row r="1007" spans="1:9">
      <c r="A1007" s="7" t="s">
        <v>3320</v>
      </c>
      <c r="B1007" s="7" t="s">
        <v>3221</v>
      </c>
      <c r="C1007" s="7" t="s">
        <v>3321</v>
      </c>
      <c r="D1007" s="7" t="s">
        <v>3222</v>
      </c>
      <c r="E1007" s="7" t="s">
        <v>3322</v>
      </c>
      <c r="G1007">
        <v>1005</v>
      </c>
      <c r="H1007" t="str">
        <f t="shared" si="18"/>
        <v>静岡県川根本町</v>
      </c>
      <c r="I1007" t="s">
        <v>3320</v>
      </c>
    </row>
    <row r="1008" spans="1:9">
      <c r="A1008" s="7" t="s">
        <v>3323</v>
      </c>
      <c r="B1008" s="7" t="s">
        <v>3221</v>
      </c>
      <c r="C1008" s="7" t="s">
        <v>234</v>
      </c>
      <c r="D1008" s="7" t="s">
        <v>3222</v>
      </c>
      <c r="E1008" s="7" t="s">
        <v>235</v>
      </c>
      <c r="G1008">
        <v>1006</v>
      </c>
      <c r="H1008" t="str">
        <f t="shared" si="18"/>
        <v>静岡県森町</v>
      </c>
      <c r="I1008" t="s">
        <v>3323</v>
      </c>
    </row>
    <row r="1009" spans="1:9">
      <c r="A1009" s="3" t="s">
        <v>3324</v>
      </c>
      <c r="B1009" s="3" t="s">
        <v>3325</v>
      </c>
      <c r="C1009" s="4"/>
      <c r="D1009" s="5" t="s">
        <v>3326</v>
      </c>
      <c r="E1009" s="4"/>
      <c r="G1009">
        <v>1007</v>
      </c>
      <c r="H1009" t="str">
        <f t="shared" si="18"/>
        <v>愛知県</v>
      </c>
      <c r="I1009" t="s">
        <v>3324</v>
      </c>
    </row>
    <row r="1010" spans="1:9">
      <c r="A1010" s="7" t="s">
        <v>3327</v>
      </c>
      <c r="B1010" s="7" t="s">
        <v>3325</v>
      </c>
      <c r="C1010" s="7" t="s">
        <v>3328</v>
      </c>
      <c r="D1010" s="7" t="s">
        <v>3326</v>
      </c>
      <c r="E1010" s="7" t="s">
        <v>3329</v>
      </c>
      <c r="G1010">
        <v>1008</v>
      </c>
      <c r="H1010" t="str">
        <f t="shared" si="18"/>
        <v>愛知県名古屋市</v>
      </c>
      <c r="I1010" t="s">
        <v>3327</v>
      </c>
    </row>
    <row r="1011" spans="1:9">
      <c r="A1011" s="7" t="s">
        <v>3330</v>
      </c>
      <c r="B1011" s="7" t="s">
        <v>3325</v>
      </c>
      <c r="C1011" s="7" t="s">
        <v>3331</v>
      </c>
      <c r="D1011" s="7" t="s">
        <v>3326</v>
      </c>
      <c r="E1011" s="7" t="s">
        <v>3332</v>
      </c>
      <c r="G1011">
        <v>1009</v>
      </c>
      <c r="H1011" t="str">
        <f t="shared" si="18"/>
        <v>愛知県豊橋市</v>
      </c>
      <c r="I1011" t="s">
        <v>3330</v>
      </c>
    </row>
    <row r="1012" spans="1:9">
      <c r="A1012" s="7" t="s">
        <v>3333</v>
      </c>
      <c r="B1012" s="7" t="s">
        <v>3325</v>
      </c>
      <c r="C1012" s="7" t="s">
        <v>3334</v>
      </c>
      <c r="D1012" s="7" t="s">
        <v>3326</v>
      </c>
      <c r="E1012" s="7" t="s">
        <v>3335</v>
      </c>
      <c r="G1012">
        <v>1010</v>
      </c>
      <c r="H1012" t="str">
        <f t="shared" si="18"/>
        <v>愛知県岡崎市</v>
      </c>
      <c r="I1012" t="s">
        <v>3333</v>
      </c>
    </row>
    <row r="1013" spans="1:9">
      <c r="A1013" s="7" t="s">
        <v>3336</v>
      </c>
      <c r="B1013" s="7" t="s">
        <v>3325</v>
      </c>
      <c r="C1013" s="7" t="s">
        <v>3337</v>
      </c>
      <c r="D1013" s="7" t="s">
        <v>3326</v>
      </c>
      <c r="E1013" s="7" t="s">
        <v>3338</v>
      </c>
      <c r="G1013">
        <v>1011</v>
      </c>
      <c r="H1013" t="str">
        <f t="shared" si="18"/>
        <v>愛知県一宮市</v>
      </c>
      <c r="I1013" t="s">
        <v>3336</v>
      </c>
    </row>
    <row r="1014" spans="1:9">
      <c r="A1014" s="7" t="s">
        <v>3339</v>
      </c>
      <c r="B1014" s="7" t="s">
        <v>3325</v>
      </c>
      <c r="C1014" s="7" t="s">
        <v>3340</v>
      </c>
      <c r="D1014" s="7" t="s">
        <v>3326</v>
      </c>
      <c r="E1014" s="7" t="s">
        <v>3341</v>
      </c>
      <c r="G1014">
        <v>1012</v>
      </c>
      <c r="H1014" t="str">
        <f t="shared" si="18"/>
        <v>愛知県瀬戸市</v>
      </c>
      <c r="I1014" t="s">
        <v>3339</v>
      </c>
    </row>
    <row r="1015" spans="1:9">
      <c r="A1015" s="7" t="s">
        <v>3342</v>
      </c>
      <c r="B1015" s="7" t="s">
        <v>3325</v>
      </c>
      <c r="C1015" s="7" t="s">
        <v>3343</v>
      </c>
      <c r="D1015" s="7" t="s">
        <v>3326</v>
      </c>
      <c r="E1015" s="7" t="s">
        <v>3344</v>
      </c>
      <c r="G1015">
        <v>1013</v>
      </c>
      <c r="H1015" t="str">
        <f t="shared" si="18"/>
        <v>愛知県半田市</v>
      </c>
      <c r="I1015" t="s">
        <v>3342</v>
      </c>
    </row>
    <row r="1016" spans="1:9">
      <c r="A1016" s="7" t="s">
        <v>3345</v>
      </c>
      <c r="B1016" s="7" t="s">
        <v>3325</v>
      </c>
      <c r="C1016" s="7" t="s">
        <v>3346</v>
      </c>
      <c r="D1016" s="7" t="s">
        <v>3326</v>
      </c>
      <c r="E1016" s="7" t="s">
        <v>3347</v>
      </c>
      <c r="G1016">
        <v>1014</v>
      </c>
      <c r="H1016" t="str">
        <f t="shared" si="18"/>
        <v>愛知県春日井市</v>
      </c>
      <c r="I1016" t="s">
        <v>3345</v>
      </c>
    </row>
    <row r="1017" spans="1:9">
      <c r="A1017" s="7" t="s">
        <v>3348</v>
      </c>
      <c r="B1017" s="7" t="s">
        <v>3325</v>
      </c>
      <c r="C1017" s="7" t="s">
        <v>3349</v>
      </c>
      <c r="D1017" s="7" t="s">
        <v>3326</v>
      </c>
      <c r="E1017" s="7" t="s">
        <v>3350</v>
      </c>
      <c r="G1017">
        <v>1015</v>
      </c>
      <c r="H1017" t="str">
        <f t="shared" si="18"/>
        <v>愛知県豊川市</v>
      </c>
      <c r="I1017" t="s">
        <v>3348</v>
      </c>
    </row>
    <row r="1018" spans="1:9">
      <c r="A1018" s="7" t="s">
        <v>3351</v>
      </c>
      <c r="B1018" s="7" t="s">
        <v>3325</v>
      </c>
      <c r="C1018" s="7" t="s">
        <v>3352</v>
      </c>
      <c r="D1018" s="7" t="s">
        <v>3326</v>
      </c>
      <c r="E1018" s="7" t="s">
        <v>3353</v>
      </c>
      <c r="G1018">
        <v>1016</v>
      </c>
      <c r="H1018" t="str">
        <f t="shared" si="18"/>
        <v>愛知県津島市</v>
      </c>
      <c r="I1018" t="s">
        <v>3351</v>
      </c>
    </row>
    <row r="1019" spans="1:9">
      <c r="A1019" s="7" t="s">
        <v>3354</v>
      </c>
      <c r="B1019" s="7" t="s">
        <v>3325</v>
      </c>
      <c r="C1019" s="7" t="s">
        <v>3355</v>
      </c>
      <c r="D1019" s="7" t="s">
        <v>3326</v>
      </c>
      <c r="E1019" s="7" t="s">
        <v>3356</v>
      </c>
      <c r="G1019">
        <v>1017</v>
      </c>
      <c r="H1019" t="str">
        <f t="shared" si="18"/>
        <v>愛知県碧南市</v>
      </c>
      <c r="I1019" t="s">
        <v>3354</v>
      </c>
    </row>
    <row r="1020" spans="1:9">
      <c r="A1020" s="7" t="s">
        <v>3357</v>
      </c>
      <c r="B1020" s="7" t="s">
        <v>3325</v>
      </c>
      <c r="C1020" s="7" t="s">
        <v>3358</v>
      </c>
      <c r="D1020" s="7" t="s">
        <v>3326</v>
      </c>
      <c r="E1020" s="7" t="s">
        <v>3359</v>
      </c>
      <c r="G1020">
        <v>1018</v>
      </c>
      <c r="H1020" t="str">
        <f t="shared" si="18"/>
        <v>愛知県刈谷市</v>
      </c>
      <c r="I1020" t="s">
        <v>3357</v>
      </c>
    </row>
    <row r="1021" spans="1:9">
      <c r="A1021" s="7" t="s">
        <v>3360</v>
      </c>
      <c r="B1021" s="7" t="s">
        <v>3325</v>
      </c>
      <c r="C1021" s="7" t="s">
        <v>3361</v>
      </c>
      <c r="D1021" s="7" t="s">
        <v>3326</v>
      </c>
      <c r="E1021" s="7" t="s">
        <v>3362</v>
      </c>
      <c r="G1021">
        <v>1019</v>
      </c>
      <c r="H1021" t="str">
        <f t="shared" si="18"/>
        <v>愛知県豊田市</v>
      </c>
      <c r="I1021" t="s">
        <v>3360</v>
      </c>
    </row>
    <row r="1022" spans="1:9">
      <c r="A1022" s="7" t="s">
        <v>3363</v>
      </c>
      <c r="B1022" s="7" t="s">
        <v>3325</v>
      </c>
      <c r="C1022" s="7" t="s">
        <v>3364</v>
      </c>
      <c r="D1022" s="7" t="s">
        <v>3326</v>
      </c>
      <c r="E1022" s="7" t="s">
        <v>3365</v>
      </c>
      <c r="G1022">
        <v>1020</v>
      </c>
      <c r="H1022" t="str">
        <f t="shared" si="18"/>
        <v>愛知県安城市</v>
      </c>
      <c r="I1022" t="s">
        <v>3363</v>
      </c>
    </row>
    <row r="1023" spans="1:9">
      <c r="A1023" s="7" t="s">
        <v>3366</v>
      </c>
      <c r="B1023" s="7" t="s">
        <v>3325</v>
      </c>
      <c r="C1023" s="7" t="s">
        <v>3367</v>
      </c>
      <c r="D1023" s="7" t="s">
        <v>3326</v>
      </c>
      <c r="E1023" s="7" t="s">
        <v>3368</v>
      </c>
      <c r="G1023">
        <v>1021</v>
      </c>
      <c r="H1023" t="str">
        <f t="shared" si="18"/>
        <v>愛知県西尾市</v>
      </c>
      <c r="I1023" t="s">
        <v>3366</v>
      </c>
    </row>
    <row r="1024" spans="1:9">
      <c r="A1024" s="7" t="s">
        <v>3369</v>
      </c>
      <c r="B1024" s="7" t="s">
        <v>3325</v>
      </c>
      <c r="C1024" s="7" t="s">
        <v>3370</v>
      </c>
      <c r="D1024" s="7" t="s">
        <v>3326</v>
      </c>
      <c r="E1024" s="7" t="s">
        <v>3371</v>
      </c>
      <c r="G1024">
        <v>1022</v>
      </c>
      <c r="H1024" t="str">
        <f t="shared" si="18"/>
        <v>愛知県蒲郡市</v>
      </c>
      <c r="I1024" t="s">
        <v>3369</v>
      </c>
    </row>
    <row r="1025" spans="1:9">
      <c r="A1025" s="7" t="s">
        <v>3372</v>
      </c>
      <c r="B1025" s="7" t="s">
        <v>3325</v>
      </c>
      <c r="C1025" s="7" t="s">
        <v>3373</v>
      </c>
      <c r="D1025" s="7" t="s">
        <v>3326</v>
      </c>
      <c r="E1025" s="7" t="s">
        <v>3374</v>
      </c>
      <c r="G1025">
        <v>1023</v>
      </c>
      <c r="H1025" t="str">
        <f t="shared" si="18"/>
        <v>愛知県犬山市</v>
      </c>
      <c r="I1025" t="s">
        <v>3372</v>
      </c>
    </row>
    <row r="1026" spans="1:9">
      <c r="A1026" s="7" t="s">
        <v>3375</v>
      </c>
      <c r="B1026" s="7" t="s">
        <v>3325</v>
      </c>
      <c r="C1026" s="7" t="s">
        <v>3376</v>
      </c>
      <c r="D1026" s="7" t="s">
        <v>3326</v>
      </c>
      <c r="E1026" s="7" t="s">
        <v>3377</v>
      </c>
      <c r="G1026">
        <v>1024</v>
      </c>
      <c r="H1026" t="str">
        <f t="shared" si="18"/>
        <v>愛知県常滑市</v>
      </c>
      <c r="I1026" t="s">
        <v>3375</v>
      </c>
    </row>
    <row r="1027" spans="1:9">
      <c r="A1027" s="7" t="s">
        <v>3378</v>
      </c>
      <c r="B1027" s="7" t="s">
        <v>3325</v>
      </c>
      <c r="C1027" s="7" t="s">
        <v>3379</v>
      </c>
      <c r="D1027" s="7" t="s">
        <v>3326</v>
      </c>
      <c r="E1027" s="7" t="s">
        <v>3380</v>
      </c>
      <c r="G1027">
        <v>1025</v>
      </c>
      <c r="H1027" t="str">
        <f t="shared" si="18"/>
        <v>愛知県江南市</v>
      </c>
      <c r="I1027" t="s">
        <v>3378</v>
      </c>
    </row>
    <row r="1028" spans="1:9">
      <c r="A1028" s="7" t="s">
        <v>3381</v>
      </c>
      <c r="B1028" s="7" t="s">
        <v>3325</v>
      </c>
      <c r="C1028" s="7" t="s">
        <v>3382</v>
      </c>
      <c r="D1028" s="7" t="s">
        <v>3326</v>
      </c>
      <c r="E1028" s="7" t="s">
        <v>3383</v>
      </c>
      <c r="G1028">
        <v>1026</v>
      </c>
      <c r="H1028" t="str">
        <f t="shared" ref="H1028:H1091" si="19">B1028&amp;C1028</f>
        <v>愛知県小牧市</v>
      </c>
      <c r="I1028" t="s">
        <v>3381</v>
      </c>
    </row>
    <row r="1029" spans="1:9">
      <c r="A1029" s="7" t="s">
        <v>3384</v>
      </c>
      <c r="B1029" s="7" t="s">
        <v>3325</v>
      </c>
      <c r="C1029" s="7" t="s">
        <v>3385</v>
      </c>
      <c r="D1029" s="7" t="s">
        <v>3326</v>
      </c>
      <c r="E1029" s="7" t="s">
        <v>3386</v>
      </c>
      <c r="G1029">
        <v>1027</v>
      </c>
      <c r="H1029" t="str">
        <f t="shared" si="19"/>
        <v>愛知県稲沢市</v>
      </c>
      <c r="I1029" t="s">
        <v>3384</v>
      </c>
    </row>
    <row r="1030" spans="1:9">
      <c r="A1030" s="7" t="s">
        <v>3387</v>
      </c>
      <c r="B1030" s="7" t="s">
        <v>3325</v>
      </c>
      <c r="C1030" s="7" t="s">
        <v>3388</v>
      </c>
      <c r="D1030" s="7" t="s">
        <v>3326</v>
      </c>
      <c r="E1030" s="7" t="s">
        <v>3389</v>
      </c>
      <c r="G1030">
        <v>1028</v>
      </c>
      <c r="H1030" t="str">
        <f t="shared" si="19"/>
        <v>愛知県新城市</v>
      </c>
      <c r="I1030" t="s">
        <v>3387</v>
      </c>
    </row>
    <row r="1031" spans="1:9">
      <c r="A1031" s="7" t="s">
        <v>3390</v>
      </c>
      <c r="B1031" s="7" t="s">
        <v>3325</v>
      </c>
      <c r="C1031" s="7" t="s">
        <v>3391</v>
      </c>
      <c r="D1031" s="7" t="s">
        <v>3326</v>
      </c>
      <c r="E1031" s="7" t="s">
        <v>3392</v>
      </c>
      <c r="G1031">
        <v>1029</v>
      </c>
      <c r="H1031" t="str">
        <f t="shared" si="19"/>
        <v>愛知県東海市</v>
      </c>
      <c r="I1031" t="s">
        <v>3390</v>
      </c>
    </row>
    <row r="1032" spans="1:9">
      <c r="A1032" s="7" t="s">
        <v>3393</v>
      </c>
      <c r="B1032" s="7" t="s">
        <v>3325</v>
      </c>
      <c r="C1032" s="7" t="s">
        <v>3394</v>
      </c>
      <c r="D1032" s="7" t="s">
        <v>3326</v>
      </c>
      <c r="E1032" s="7" t="s">
        <v>3395</v>
      </c>
      <c r="G1032">
        <v>1030</v>
      </c>
      <c r="H1032" t="str">
        <f t="shared" si="19"/>
        <v>愛知県大府市</v>
      </c>
      <c r="I1032" t="s">
        <v>3393</v>
      </c>
    </row>
    <row r="1033" spans="1:9">
      <c r="A1033" s="7" t="s">
        <v>3396</v>
      </c>
      <c r="B1033" s="7" t="s">
        <v>3325</v>
      </c>
      <c r="C1033" s="7" t="s">
        <v>3397</v>
      </c>
      <c r="D1033" s="7" t="s">
        <v>3326</v>
      </c>
      <c r="E1033" s="7" t="s">
        <v>3398</v>
      </c>
      <c r="G1033">
        <v>1031</v>
      </c>
      <c r="H1033" t="str">
        <f t="shared" si="19"/>
        <v>愛知県知多市</v>
      </c>
      <c r="I1033" t="s">
        <v>3396</v>
      </c>
    </row>
    <row r="1034" spans="1:9">
      <c r="A1034" s="7" t="s">
        <v>3399</v>
      </c>
      <c r="B1034" s="7" t="s">
        <v>3325</v>
      </c>
      <c r="C1034" s="7" t="s">
        <v>3400</v>
      </c>
      <c r="D1034" s="7" t="s">
        <v>3326</v>
      </c>
      <c r="E1034" s="7" t="s">
        <v>3401</v>
      </c>
      <c r="G1034">
        <v>1032</v>
      </c>
      <c r="H1034" t="str">
        <f t="shared" si="19"/>
        <v>愛知県知立市</v>
      </c>
      <c r="I1034" t="s">
        <v>3399</v>
      </c>
    </row>
    <row r="1035" spans="1:9">
      <c r="A1035" s="7" t="s">
        <v>3402</v>
      </c>
      <c r="B1035" s="7" t="s">
        <v>3325</v>
      </c>
      <c r="C1035" s="7" t="s">
        <v>3403</v>
      </c>
      <c r="D1035" s="7" t="s">
        <v>3326</v>
      </c>
      <c r="E1035" s="7" t="s">
        <v>3404</v>
      </c>
      <c r="G1035">
        <v>1033</v>
      </c>
      <c r="H1035" t="str">
        <f t="shared" si="19"/>
        <v>愛知県尾張旭市</v>
      </c>
      <c r="I1035" t="s">
        <v>3402</v>
      </c>
    </row>
    <row r="1036" spans="1:9">
      <c r="A1036" s="7" t="s">
        <v>3405</v>
      </c>
      <c r="B1036" s="7" t="s">
        <v>3325</v>
      </c>
      <c r="C1036" s="7" t="s">
        <v>3406</v>
      </c>
      <c r="D1036" s="7" t="s">
        <v>3326</v>
      </c>
      <c r="E1036" s="7" t="s">
        <v>3407</v>
      </c>
      <c r="G1036">
        <v>1034</v>
      </c>
      <c r="H1036" t="str">
        <f t="shared" si="19"/>
        <v>愛知県高浜市</v>
      </c>
      <c r="I1036" t="s">
        <v>3405</v>
      </c>
    </row>
    <row r="1037" spans="1:9">
      <c r="A1037" s="7" t="s">
        <v>3408</v>
      </c>
      <c r="B1037" s="7" t="s">
        <v>3325</v>
      </c>
      <c r="C1037" s="7" t="s">
        <v>3409</v>
      </c>
      <c r="D1037" s="7" t="s">
        <v>3326</v>
      </c>
      <c r="E1037" s="7" t="s">
        <v>3410</v>
      </c>
      <c r="G1037">
        <v>1035</v>
      </c>
      <c r="H1037" t="str">
        <f t="shared" si="19"/>
        <v>愛知県岩倉市</v>
      </c>
      <c r="I1037" t="s">
        <v>3408</v>
      </c>
    </row>
    <row r="1038" spans="1:9">
      <c r="A1038" s="7" t="s">
        <v>3411</v>
      </c>
      <c r="B1038" s="7" t="s">
        <v>3325</v>
      </c>
      <c r="C1038" s="7" t="s">
        <v>3412</v>
      </c>
      <c r="D1038" s="7" t="s">
        <v>3326</v>
      </c>
      <c r="E1038" s="7" t="s">
        <v>3413</v>
      </c>
      <c r="G1038">
        <v>1036</v>
      </c>
      <c r="H1038" t="str">
        <f t="shared" si="19"/>
        <v>愛知県豊明市</v>
      </c>
      <c r="I1038" t="s">
        <v>3411</v>
      </c>
    </row>
    <row r="1039" spans="1:9">
      <c r="A1039" s="7" t="s">
        <v>3414</v>
      </c>
      <c r="B1039" s="7" t="s">
        <v>3325</v>
      </c>
      <c r="C1039" s="7" t="s">
        <v>3415</v>
      </c>
      <c r="D1039" s="7" t="s">
        <v>3326</v>
      </c>
      <c r="E1039" s="7" t="s">
        <v>3416</v>
      </c>
      <c r="G1039">
        <v>1037</v>
      </c>
      <c r="H1039" t="str">
        <f t="shared" si="19"/>
        <v>愛知県日進市</v>
      </c>
      <c r="I1039" t="s">
        <v>3414</v>
      </c>
    </row>
    <row r="1040" spans="1:9">
      <c r="A1040" s="7" t="s">
        <v>3417</v>
      </c>
      <c r="B1040" s="7" t="s">
        <v>3325</v>
      </c>
      <c r="C1040" s="7" t="s">
        <v>3418</v>
      </c>
      <c r="D1040" s="7" t="s">
        <v>3326</v>
      </c>
      <c r="E1040" s="7" t="s">
        <v>3419</v>
      </c>
      <c r="G1040">
        <v>1038</v>
      </c>
      <c r="H1040" t="str">
        <f t="shared" si="19"/>
        <v>愛知県田原市</v>
      </c>
      <c r="I1040" t="s">
        <v>3417</v>
      </c>
    </row>
    <row r="1041" spans="1:9">
      <c r="A1041" s="7" t="s">
        <v>3420</v>
      </c>
      <c r="B1041" s="7" t="s">
        <v>3325</v>
      </c>
      <c r="C1041" s="7" t="s">
        <v>3421</v>
      </c>
      <c r="D1041" s="7" t="s">
        <v>3326</v>
      </c>
      <c r="E1041" s="7" t="s">
        <v>3422</v>
      </c>
      <c r="G1041">
        <v>1039</v>
      </c>
      <c r="H1041" t="str">
        <f t="shared" si="19"/>
        <v>愛知県愛西市</v>
      </c>
      <c r="I1041" t="s">
        <v>3420</v>
      </c>
    </row>
    <row r="1042" spans="1:9">
      <c r="A1042" s="7" t="s">
        <v>3423</v>
      </c>
      <c r="B1042" s="7" t="s">
        <v>3325</v>
      </c>
      <c r="C1042" s="7" t="s">
        <v>3424</v>
      </c>
      <c r="D1042" s="7" t="s">
        <v>3326</v>
      </c>
      <c r="E1042" s="7" t="s">
        <v>3425</v>
      </c>
      <c r="G1042">
        <v>1040</v>
      </c>
      <c r="H1042" t="str">
        <f t="shared" si="19"/>
        <v>愛知県清須市</v>
      </c>
      <c r="I1042" t="s">
        <v>3423</v>
      </c>
    </row>
    <row r="1043" spans="1:9">
      <c r="A1043" s="7" t="s">
        <v>3426</v>
      </c>
      <c r="B1043" s="7" t="s">
        <v>3325</v>
      </c>
      <c r="C1043" s="7" t="s">
        <v>3427</v>
      </c>
      <c r="D1043" s="7" t="s">
        <v>3326</v>
      </c>
      <c r="E1043" s="7" t="s">
        <v>3428</v>
      </c>
      <c r="G1043">
        <v>1041</v>
      </c>
      <c r="H1043" t="str">
        <f t="shared" si="19"/>
        <v>愛知県北名古屋市</v>
      </c>
      <c r="I1043" t="s">
        <v>3426</v>
      </c>
    </row>
    <row r="1044" spans="1:9">
      <c r="A1044" s="7" t="s">
        <v>3429</v>
      </c>
      <c r="B1044" s="7" t="s">
        <v>3325</v>
      </c>
      <c r="C1044" s="7" t="s">
        <v>3430</v>
      </c>
      <c r="D1044" s="7" t="s">
        <v>3326</v>
      </c>
      <c r="E1044" s="7" t="s">
        <v>3431</v>
      </c>
      <c r="G1044">
        <v>1042</v>
      </c>
      <c r="H1044" t="str">
        <f t="shared" si="19"/>
        <v>愛知県弥富市</v>
      </c>
      <c r="I1044" t="s">
        <v>3429</v>
      </c>
    </row>
    <row r="1045" spans="1:9">
      <c r="A1045" s="7" t="s">
        <v>3432</v>
      </c>
      <c r="B1045" s="7" t="s">
        <v>3325</v>
      </c>
      <c r="C1045" s="7" t="s">
        <v>3433</v>
      </c>
      <c r="D1045" s="7" t="s">
        <v>3326</v>
      </c>
      <c r="E1045" s="7" t="s">
        <v>3434</v>
      </c>
      <c r="G1045">
        <v>1043</v>
      </c>
      <c r="H1045" t="str">
        <f t="shared" si="19"/>
        <v>愛知県みよし市</v>
      </c>
      <c r="I1045" t="s">
        <v>3432</v>
      </c>
    </row>
    <row r="1046" spans="1:9">
      <c r="A1046" s="7" t="s">
        <v>3435</v>
      </c>
      <c r="B1046" s="7" t="s">
        <v>3325</v>
      </c>
      <c r="C1046" s="7" t="s">
        <v>3436</v>
      </c>
      <c r="D1046" s="7" t="s">
        <v>3326</v>
      </c>
      <c r="E1046" s="7" t="s">
        <v>3437</v>
      </c>
      <c r="G1046">
        <v>1044</v>
      </c>
      <c r="H1046" t="str">
        <f t="shared" si="19"/>
        <v>愛知県あま市</v>
      </c>
      <c r="I1046" t="s">
        <v>3435</v>
      </c>
    </row>
    <row r="1047" spans="1:9">
      <c r="A1047" s="7" t="s">
        <v>3438</v>
      </c>
      <c r="B1047" s="7" t="s">
        <v>3325</v>
      </c>
      <c r="C1047" s="7" t="s">
        <v>3439</v>
      </c>
      <c r="D1047" s="7" t="s">
        <v>3326</v>
      </c>
      <c r="E1047" s="7" t="s">
        <v>3440</v>
      </c>
      <c r="G1047">
        <v>1045</v>
      </c>
      <c r="H1047" t="str">
        <f t="shared" si="19"/>
        <v>愛知県長久手市</v>
      </c>
      <c r="I1047" t="s">
        <v>3438</v>
      </c>
    </row>
    <row r="1048" spans="1:9">
      <c r="A1048" s="7" t="s">
        <v>3441</v>
      </c>
      <c r="B1048" s="7" t="s">
        <v>3325</v>
      </c>
      <c r="C1048" s="7" t="s">
        <v>3442</v>
      </c>
      <c r="D1048" s="7" t="s">
        <v>3326</v>
      </c>
      <c r="E1048" s="7" t="s">
        <v>3443</v>
      </c>
      <c r="G1048">
        <v>1046</v>
      </c>
      <c r="H1048" t="str">
        <f t="shared" si="19"/>
        <v>愛知県東郷町</v>
      </c>
      <c r="I1048" t="s">
        <v>3441</v>
      </c>
    </row>
    <row r="1049" spans="1:9">
      <c r="A1049" s="7" t="s">
        <v>3444</v>
      </c>
      <c r="B1049" s="7" t="s">
        <v>3325</v>
      </c>
      <c r="C1049" s="7" t="s">
        <v>3445</v>
      </c>
      <c r="D1049" s="7" t="s">
        <v>3326</v>
      </c>
      <c r="E1049" s="7" t="s">
        <v>3446</v>
      </c>
      <c r="G1049">
        <v>1047</v>
      </c>
      <c r="H1049" t="str">
        <f t="shared" si="19"/>
        <v>愛知県豊山町</v>
      </c>
      <c r="I1049" t="s">
        <v>3444</v>
      </c>
    </row>
    <row r="1050" spans="1:9">
      <c r="A1050" s="7" t="s">
        <v>3447</v>
      </c>
      <c r="B1050" s="7" t="s">
        <v>3325</v>
      </c>
      <c r="C1050" s="7" t="s">
        <v>3448</v>
      </c>
      <c r="D1050" s="7" t="s">
        <v>3326</v>
      </c>
      <c r="E1050" s="7" t="s">
        <v>3449</v>
      </c>
      <c r="G1050">
        <v>1048</v>
      </c>
      <c r="H1050" t="str">
        <f t="shared" si="19"/>
        <v>愛知県大口町</v>
      </c>
      <c r="I1050" t="s">
        <v>3447</v>
      </c>
    </row>
    <row r="1051" spans="1:9">
      <c r="A1051" s="7" t="s">
        <v>3450</v>
      </c>
      <c r="B1051" s="7" t="s">
        <v>3325</v>
      </c>
      <c r="C1051" s="7" t="s">
        <v>3451</v>
      </c>
      <c r="D1051" s="7" t="s">
        <v>3326</v>
      </c>
      <c r="E1051" s="7" t="s">
        <v>3452</v>
      </c>
      <c r="G1051">
        <v>1049</v>
      </c>
      <c r="H1051" t="str">
        <f t="shared" si="19"/>
        <v>愛知県扶桑町</v>
      </c>
      <c r="I1051" t="s">
        <v>3450</v>
      </c>
    </row>
    <row r="1052" spans="1:9">
      <c r="A1052" s="7" t="s">
        <v>3453</v>
      </c>
      <c r="B1052" s="7" t="s">
        <v>3325</v>
      </c>
      <c r="C1052" s="7" t="s">
        <v>3454</v>
      </c>
      <c r="D1052" s="7" t="s">
        <v>3326</v>
      </c>
      <c r="E1052" s="7" t="s">
        <v>3455</v>
      </c>
      <c r="G1052">
        <v>1050</v>
      </c>
      <c r="H1052" t="str">
        <f t="shared" si="19"/>
        <v>愛知県大治町</v>
      </c>
      <c r="I1052" t="s">
        <v>3453</v>
      </c>
    </row>
    <row r="1053" spans="1:9">
      <c r="A1053" s="7" t="s">
        <v>3456</v>
      </c>
      <c r="B1053" s="7" t="s">
        <v>3325</v>
      </c>
      <c r="C1053" s="7" t="s">
        <v>3457</v>
      </c>
      <c r="D1053" s="7" t="s">
        <v>3326</v>
      </c>
      <c r="E1053" s="7" t="s">
        <v>3458</v>
      </c>
      <c r="G1053">
        <v>1051</v>
      </c>
      <c r="H1053" t="str">
        <f t="shared" si="19"/>
        <v>愛知県蟹江町</v>
      </c>
      <c r="I1053" t="s">
        <v>3456</v>
      </c>
    </row>
    <row r="1054" spans="1:9">
      <c r="A1054" s="7" t="s">
        <v>3459</v>
      </c>
      <c r="B1054" s="7" t="s">
        <v>3325</v>
      </c>
      <c r="C1054" s="7" t="s">
        <v>3460</v>
      </c>
      <c r="D1054" s="7" t="s">
        <v>3326</v>
      </c>
      <c r="E1054" s="7" t="s">
        <v>3461</v>
      </c>
      <c r="G1054">
        <v>1052</v>
      </c>
      <c r="H1054" t="str">
        <f t="shared" si="19"/>
        <v>愛知県飛島村</v>
      </c>
      <c r="I1054" t="s">
        <v>3459</v>
      </c>
    </row>
    <row r="1055" spans="1:9">
      <c r="A1055" s="7" t="s">
        <v>3462</v>
      </c>
      <c r="B1055" s="7" t="s">
        <v>3325</v>
      </c>
      <c r="C1055" s="7" t="s">
        <v>3463</v>
      </c>
      <c r="D1055" s="7" t="s">
        <v>3326</v>
      </c>
      <c r="E1055" s="7" t="s">
        <v>3464</v>
      </c>
      <c r="G1055">
        <v>1053</v>
      </c>
      <c r="H1055" t="str">
        <f t="shared" si="19"/>
        <v>愛知県阿久比町</v>
      </c>
      <c r="I1055" t="s">
        <v>3462</v>
      </c>
    </row>
    <row r="1056" spans="1:9">
      <c r="A1056" s="7" t="s">
        <v>3465</v>
      </c>
      <c r="B1056" s="7" t="s">
        <v>3325</v>
      </c>
      <c r="C1056" s="7" t="s">
        <v>3466</v>
      </c>
      <c r="D1056" s="7" t="s">
        <v>3326</v>
      </c>
      <c r="E1056" s="7" t="s">
        <v>3467</v>
      </c>
      <c r="G1056">
        <v>1054</v>
      </c>
      <c r="H1056" t="str">
        <f t="shared" si="19"/>
        <v>愛知県東浦町</v>
      </c>
      <c r="I1056" t="s">
        <v>3465</v>
      </c>
    </row>
    <row r="1057" spans="1:9">
      <c r="A1057" s="7" t="s">
        <v>3468</v>
      </c>
      <c r="B1057" s="7" t="s">
        <v>3325</v>
      </c>
      <c r="C1057" s="7" t="s">
        <v>3469</v>
      </c>
      <c r="D1057" s="7" t="s">
        <v>3326</v>
      </c>
      <c r="E1057" s="7" t="s">
        <v>3470</v>
      </c>
      <c r="G1057">
        <v>1055</v>
      </c>
      <c r="H1057" t="str">
        <f t="shared" si="19"/>
        <v>愛知県南知多町</v>
      </c>
      <c r="I1057" t="s">
        <v>3468</v>
      </c>
    </row>
    <row r="1058" spans="1:9">
      <c r="A1058" s="7" t="s">
        <v>3471</v>
      </c>
      <c r="B1058" s="7" t="s">
        <v>3325</v>
      </c>
      <c r="C1058" s="7" t="s">
        <v>2772</v>
      </c>
      <c r="D1058" s="7" t="s">
        <v>3326</v>
      </c>
      <c r="E1058" s="7" t="s">
        <v>2773</v>
      </c>
      <c r="G1058">
        <v>1056</v>
      </c>
      <c r="H1058" t="str">
        <f t="shared" si="19"/>
        <v>愛知県美浜町</v>
      </c>
      <c r="I1058" t="s">
        <v>3471</v>
      </c>
    </row>
    <row r="1059" spans="1:9">
      <c r="A1059" s="7" t="s">
        <v>3472</v>
      </c>
      <c r="B1059" s="7" t="s">
        <v>3325</v>
      </c>
      <c r="C1059" s="7" t="s">
        <v>3473</v>
      </c>
      <c r="D1059" s="7" t="s">
        <v>3326</v>
      </c>
      <c r="E1059" s="7" t="s">
        <v>3474</v>
      </c>
      <c r="G1059">
        <v>1057</v>
      </c>
      <c r="H1059" t="str">
        <f t="shared" si="19"/>
        <v>愛知県武豊町</v>
      </c>
      <c r="I1059" t="s">
        <v>3472</v>
      </c>
    </row>
    <row r="1060" spans="1:9">
      <c r="A1060" s="7" t="s">
        <v>3475</v>
      </c>
      <c r="B1060" s="7" t="s">
        <v>3325</v>
      </c>
      <c r="C1060" s="7" t="s">
        <v>3476</v>
      </c>
      <c r="D1060" s="7" t="s">
        <v>3326</v>
      </c>
      <c r="E1060" s="7" t="s">
        <v>3477</v>
      </c>
      <c r="G1060">
        <v>1058</v>
      </c>
      <c r="H1060" t="str">
        <f t="shared" si="19"/>
        <v>愛知県幸田町</v>
      </c>
      <c r="I1060" t="s">
        <v>3475</v>
      </c>
    </row>
    <row r="1061" spans="1:9">
      <c r="A1061" s="7" t="s">
        <v>3478</v>
      </c>
      <c r="B1061" s="7" t="s">
        <v>3325</v>
      </c>
      <c r="C1061" s="7" t="s">
        <v>3479</v>
      </c>
      <c r="D1061" s="7" t="s">
        <v>3326</v>
      </c>
      <c r="E1061" s="7" t="s">
        <v>3480</v>
      </c>
      <c r="G1061">
        <v>1059</v>
      </c>
      <c r="H1061" t="str">
        <f t="shared" si="19"/>
        <v>愛知県設楽町</v>
      </c>
      <c r="I1061" t="s">
        <v>3478</v>
      </c>
    </row>
    <row r="1062" spans="1:9">
      <c r="A1062" s="7" t="s">
        <v>3481</v>
      </c>
      <c r="B1062" s="7" t="s">
        <v>3325</v>
      </c>
      <c r="C1062" s="7" t="s">
        <v>3482</v>
      </c>
      <c r="D1062" s="7" t="s">
        <v>3326</v>
      </c>
      <c r="E1062" s="7" t="s">
        <v>3483</v>
      </c>
      <c r="G1062">
        <v>1060</v>
      </c>
      <c r="H1062" t="str">
        <f t="shared" si="19"/>
        <v>愛知県東栄町</v>
      </c>
      <c r="I1062" t="s">
        <v>3481</v>
      </c>
    </row>
    <row r="1063" spans="1:9">
      <c r="A1063" s="7" t="s">
        <v>3484</v>
      </c>
      <c r="B1063" s="7" t="s">
        <v>3325</v>
      </c>
      <c r="C1063" s="7" t="s">
        <v>3485</v>
      </c>
      <c r="D1063" s="7" t="s">
        <v>3326</v>
      </c>
      <c r="E1063" s="7" t="s">
        <v>3486</v>
      </c>
      <c r="G1063">
        <v>1061</v>
      </c>
      <c r="H1063" t="str">
        <f t="shared" si="19"/>
        <v>愛知県豊根村</v>
      </c>
      <c r="I1063" t="s">
        <v>3484</v>
      </c>
    </row>
    <row r="1064" spans="1:9">
      <c r="A1064" s="3" t="s">
        <v>3487</v>
      </c>
      <c r="B1064" s="3" t="s">
        <v>3488</v>
      </c>
      <c r="C1064" s="4"/>
      <c r="D1064" s="5" t="s">
        <v>3489</v>
      </c>
      <c r="E1064" s="4"/>
      <c r="G1064">
        <v>1062</v>
      </c>
      <c r="H1064" t="str">
        <f t="shared" si="19"/>
        <v>三重県</v>
      </c>
      <c r="I1064" t="s">
        <v>3487</v>
      </c>
    </row>
    <row r="1065" spans="1:9">
      <c r="A1065" s="7" t="s">
        <v>3490</v>
      </c>
      <c r="B1065" s="7" t="s">
        <v>3488</v>
      </c>
      <c r="C1065" s="7" t="s">
        <v>3491</v>
      </c>
      <c r="D1065" s="7" t="s">
        <v>3489</v>
      </c>
      <c r="E1065" s="7" t="s">
        <v>3492</v>
      </c>
      <c r="G1065">
        <v>1063</v>
      </c>
      <c r="H1065" t="str">
        <f t="shared" si="19"/>
        <v>三重県津市</v>
      </c>
      <c r="I1065" t="s">
        <v>3490</v>
      </c>
    </row>
    <row r="1066" spans="1:9">
      <c r="A1066" s="7" t="s">
        <v>3493</v>
      </c>
      <c r="B1066" s="7" t="s">
        <v>3488</v>
      </c>
      <c r="C1066" s="7" t="s">
        <v>3494</v>
      </c>
      <c r="D1066" s="7" t="s">
        <v>3489</v>
      </c>
      <c r="E1066" s="7" t="s">
        <v>3495</v>
      </c>
      <c r="G1066">
        <v>1064</v>
      </c>
      <c r="H1066" t="str">
        <f t="shared" si="19"/>
        <v>三重県四日市市</v>
      </c>
      <c r="I1066" t="s">
        <v>3493</v>
      </c>
    </row>
    <row r="1067" spans="1:9">
      <c r="A1067" s="7" t="s">
        <v>3496</v>
      </c>
      <c r="B1067" s="7" t="s">
        <v>3488</v>
      </c>
      <c r="C1067" s="7" t="s">
        <v>3497</v>
      </c>
      <c r="D1067" s="7" t="s">
        <v>3489</v>
      </c>
      <c r="E1067" s="7" t="s">
        <v>3498</v>
      </c>
      <c r="G1067">
        <v>1065</v>
      </c>
      <c r="H1067" t="str">
        <f t="shared" si="19"/>
        <v>三重県伊勢市</v>
      </c>
      <c r="I1067" t="s">
        <v>3496</v>
      </c>
    </row>
    <row r="1068" spans="1:9">
      <c r="A1068" s="7" t="s">
        <v>3499</v>
      </c>
      <c r="B1068" s="7" t="s">
        <v>3488</v>
      </c>
      <c r="C1068" s="7" t="s">
        <v>3500</v>
      </c>
      <c r="D1068" s="7" t="s">
        <v>3489</v>
      </c>
      <c r="E1068" s="7" t="s">
        <v>3501</v>
      </c>
      <c r="G1068">
        <v>1066</v>
      </c>
      <c r="H1068" t="str">
        <f t="shared" si="19"/>
        <v>三重県松阪市</v>
      </c>
      <c r="I1068" t="s">
        <v>3499</v>
      </c>
    </row>
    <row r="1069" spans="1:9">
      <c r="A1069" s="7" t="s">
        <v>3502</v>
      </c>
      <c r="B1069" s="7" t="s">
        <v>3488</v>
      </c>
      <c r="C1069" s="7" t="s">
        <v>3503</v>
      </c>
      <c r="D1069" s="7" t="s">
        <v>3489</v>
      </c>
      <c r="E1069" s="7" t="s">
        <v>3504</v>
      </c>
      <c r="G1069">
        <v>1067</v>
      </c>
      <c r="H1069" t="str">
        <f t="shared" si="19"/>
        <v>三重県桑名市</v>
      </c>
      <c r="I1069" t="s">
        <v>3502</v>
      </c>
    </row>
    <row r="1070" spans="1:9">
      <c r="A1070" s="7" t="s">
        <v>3505</v>
      </c>
      <c r="B1070" s="7" t="s">
        <v>3488</v>
      </c>
      <c r="C1070" s="7" t="s">
        <v>3506</v>
      </c>
      <c r="D1070" s="7" t="s">
        <v>3489</v>
      </c>
      <c r="E1070" s="7" t="s">
        <v>3507</v>
      </c>
      <c r="G1070">
        <v>1068</v>
      </c>
      <c r="H1070" t="str">
        <f t="shared" si="19"/>
        <v>三重県鈴鹿市</v>
      </c>
      <c r="I1070" t="s">
        <v>3505</v>
      </c>
    </row>
    <row r="1071" spans="1:9">
      <c r="A1071" s="7" t="s">
        <v>3508</v>
      </c>
      <c r="B1071" s="7" t="s">
        <v>3488</v>
      </c>
      <c r="C1071" s="7" t="s">
        <v>3509</v>
      </c>
      <c r="D1071" s="7" t="s">
        <v>3489</v>
      </c>
      <c r="E1071" s="7" t="s">
        <v>3510</v>
      </c>
      <c r="G1071">
        <v>1069</v>
      </c>
      <c r="H1071" t="str">
        <f t="shared" si="19"/>
        <v>三重県名張市</v>
      </c>
      <c r="I1071" t="s">
        <v>3508</v>
      </c>
    </row>
    <row r="1072" spans="1:9">
      <c r="A1072" s="7" t="s">
        <v>3511</v>
      </c>
      <c r="B1072" s="7" t="s">
        <v>3488</v>
      </c>
      <c r="C1072" s="7" t="s">
        <v>3512</v>
      </c>
      <c r="D1072" s="7" t="s">
        <v>3489</v>
      </c>
      <c r="E1072" s="7" t="s">
        <v>3513</v>
      </c>
      <c r="G1072">
        <v>1070</v>
      </c>
      <c r="H1072" t="str">
        <f t="shared" si="19"/>
        <v>三重県尾鷲市</v>
      </c>
      <c r="I1072" t="s">
        <v>3511</v>
      </c>
    </row>
    <row r="1073" spans="1:9">
      <c r="A1073" s="7" t="s">
        <v>3514</v>
      </c>
      <c r="B1073" s="7" t="s">
        <v>3488</v>
      </c>
      <c r="C1073" s="7" t="s">
        <v>3515</v>
      </c>
      <c r="D1073" s="7" t="s">
        <v>3489</v>
      </c>
      <c r="E1073" s="7" t="s">
        <v>3516</v>
      </c>
      <c r="G1073">
        <v>1071</v>
      </c>
      <c r="H1073" t="str">
        <f t="shared" si="19"/>
        <v>三重県亀山市</v>
      </c>
      <c r="I1073" t="s">
        <v>3514</v>
      </c>
    </row>
    <row r="1074" spans="1:9">
      <c r="A1074" s="7" t="s">
        <v>3517</v>
      </c>
      <c r="B1074" s="7" t="s">
        <v>3488</v>
      </c>
      <c r="C1074" s="7" t="s">
        <v>3518</v>
      </c>
      <c r="D1074" s="7" t="s">
        <v>3489</v>
      </c>
      <c r="E1074" s="7" t="s">
        <v>3519</v>
      </c>
      <c r="G1074">
        <v>1072</v>
      </c>
      <c r="H1074" t="str">
        <f t="shared" si="19"/>
        <v>三重県鳥羽市</v>
      </c>
      <c r="I1074" t="s">
        <v>3517</v>
      </c>
    </row>
    <row r="1075" spans="1:9">
      <c r="A1075" s="7" t="s">
        <v>3520</v>
      </c>
      <c r="B1075" s="7" t="s">
        <v>3488</v>
      </c>
      <c r="C1075" s="7" t="s">
        <v>3521</v>
      </c>
      <c r="D1075" s="7" t="s">
        <v>3489</v>
      </c>
      <c r="E1075" s="7" t="s">
        <v>3522</v>
      </c>
      <c r="G1075">
        <v>1073</v>
      </c>
      <c r="H1075" t="str">
        <f t="shared" si="19"/>
        <v>三重県熊野市</v>
      </c>
      <c r="I1075" t="s">
        <v>3520</v>
      </c>
    </row>
    <row r="1076" spans="1:9">
      <c r="A1076" s="7" t="s">
        <v>3523</v>
      </c>
      <c r="B1076" s="7" t="s">
        <v>3488</v>
      </c>
      <c r="C1076" s="7" t="s">
        <v>3524</v>
      </c>
      <c r="D1076" s="7" t="s">
        <v>3489</v>
      </c>
      <c r="E1076" s="7" t="s">
        <v>3525</v>
      </c>
      <c r="G1076">
        <v>1074</v>
      </c>
      <c r="H1076" t="str">
        <f t="shared" si="19"/>
        <v>三重県いなべ市</v>
      </c>
      <c r="I1076" t="s">
        <v>3523</v>
      </c>
    </row>
    <row r="1077" spans="1:9">
      <c r="A1077" s="7" t="s">
        <v>3526</v>
      </c>
      <c r="B1077" s="7" t="s">
        <v>3488</v>
      </c>
      <c r="C1077" s="7" t="s">
        <v>3527</v>
      </c>
      <c r="D1077" s="7" t="s">
        <v>3489</v>
      </c>
      <c r="E1077" s="7" t="s">
        <v>3528</v>
      </c>
      <c r="G1077">
        <v>1075</v>
      </c>
      <c r="H1077" t="str">
        <f t="shared" si="19"/>
        <v>三重県志摩市</v>
      </c>
      <c r="I1077" t="s">
        <v>3526</v>
      </c>
    </row>
    <row r="1078" spans="1:9">
      <c r="A1078" s="7" t="s">
        <v>3529</v>
      </c>
      <c r="B1078" s="7" t="s">
        <v>3488</v>
      </c>
      <c r="C1078" s="7" t="s">
        <v>3530</v>
      </c>
      <c r="D1078" s="7" t="s">
        <v>3489</v>
      </c>
      <c r="E1078" s="7" t="s">
        <v>3531</v>
      </c>
      <c r="G1078">
        <v>1076</v>
      </c>
      <c r="H1078" t="str">
        <f t="shared" si="19"/>
        <v>三重県伊賀市</v>
      </c>
      <c r="I1078" t="s">
        <v>3529</v>
      </c>
    </row>
    <row r="1079" spans="1:9">
      <c r="A1079" s="7" t="s">
        <v>3532</v>
      </c>
      <c r="B1079" s="7" t="s">
        <v>3488</v>
      </c>
      <c r="C1079" s="7" t="s">
        <v>3533</v>
      </c>
      <c r="D1079" s="7" t="s">
        <v>3489</v>
      </c>
      <c r="E1079" s="7" t="s">
        <v>3534</v>
      </c>
      <c r="G1079">
        <v>1077</v>
      </c>
      <c r="H1079" t="str">
        <f t="shared" si="19"/>
        <v>三重県木曽岬町</v>
      </c>
      <c r="I1079" t="s">
        <v>3532</v>
      </c>
    </row>
    <row r="1080" spans="1:9">
      <c r="A1080" s="7" t="s">
        <v>3535</v>
      </c>
      <c r="B1080" s="7" t="s">
        <v>3488</v>
      </c>
      <c r="C1080" s="7" t="s">
        <v>3536</v>
      </c>
      <c r="D1080" s="7" t="s">
        <v>3489</v>
      </c>
      <c r="E1080" s="7" t="s">
        <v>3537</v>
      </c>
      <c r="G1080">
        <v>1078</v>
      </c>
      <c r="H1080" t="str">
        <f t="shared" si="19"/>
        <v>三重県東員町</v>
      </c>
      <c r="I1080" t="s">
        <v>3535</v>
      </c>
    </row>
    <row r="1081" spans="1:9">
      <c r="A1081" s="7" t="s">
        <v>3538</v>
      </c>
      <c r="B1081" s="7" t="s">
        <v>3488</v>
      </c>
      <c r="C1081" s="7" t="s">
        <v>3539</v>
      </c>
      <c r="D1081" s="7" t="s">
        <v>3489</v>
      </c>
      <c r="E1081" s="7" t="s">
        <v>3540</v>
      </c>
      <c r="G1081">
        <v>1079</v>
      </c>
      <c r="H1081" t="str">
        <f t="shared" si="19"/>
        <v>三重県菰野町</v>
      </c>
      <c r="I1081" t="s">
        <v>3538</v>
      </c>
    </row>
    <row r="1082" spans="1:9">
      <c r="A1082" s="7" t="s">
        <v>3541</v>
      </c>
      <c r="B1082" s="7" t="s">
        <v>3488</v>
      </c>
      <c r="C1082" s="7" t="s">
        <v>1339</v>
      </c>
      <c r="D1082" s="7" t="s">
        <v>3489</v>
      </c>
      <c r="E1082" s="7" t="s">
        <v>3542</v>
      </c>
      <c r="G1082">
        <v>1080</v>
      </c>
      <c r="H1082" t="str">
        <f t="shared" si="19"/>
        <v>三重県朝日町</v>
      </c>
      <c r="I1082" t="s">
        <v>3541</v>
      </c>
    </row>
    <row r="1083" spans="1:9">
      <c r="A1083" s="7" t="s">
        <v>3543</v>
      </c>
      <c r="B1083" s="7" t="s">
        <v>3488</v>
      </c>
      <c r="C1083" s="7" t="s">
        <v>3544</v>
      </c>
      <c r="D1083" s="7" t="s">
        <v>3489</v>
      </c>
      <c r="E1083" s="7" t="s">
        <v>3545</v>
      </c>
      <c r="G1083">
        <v>1081</v>
      </c>
      <c r="H1083" t="str">
        <f t="shared" si="19"/>
        <v>三重県川越町</v>
      </c>
      <c r="I1083" t="s">
        <v>3543</v>
      </c>
    </row>
    <row r="1084" spans="1:9">
      <c r="A1084" s="7" t="s">
        <v>3546</v>
      </c>
      <c r="B1084" s="7" t="s">
        <v>3488</v>
      </c>
      <c r="C1084" s="7" t="s">
        <v>3547</v>
      </c>
      <c r="D1084" s="7" t="s">
        <v>3489</v>
      </c>
      <c r="E1084" s="7" t="s">
        <v>3548</v>
      </c>
      <c r="G1084">
        <v>1082</v>
      </c>
      <c r="H1084" t="str">
        <f t="shared" si="19"/>
        <v>三重県多気町</v>
      </c>
      <c r="I1084" t="s">
        <v>3546</v>
      </c>
    </row>
    <row r="1085" spans="1:9">
      <c r="A1085" s="7" t="s">
        <v>3549</v>
      </c>
      <c r="B1085" s="7" t="s">
        <v>3488</v>
      </c>
      <c r="C1085" s="7" t="s">
        <v>1876</v>
      </c>
      <c r="D1085" s="7" t="s">
        <v>3489</v>
      </c>
      <c r="E1085" s="7" t="s">
        <v>3550</v>
      </c>
      <c r="G1085">
        <v>1083</v>
      </c>
      <c r="H1085" t="str">
        <f t="shared" si="19"/>
        <v>三重県明和町</v>
      </c>
      <c r="I1085" t="s">
        <v>3549</v>
      </c>
    </row>
    <row r="1086" spans="1:9">
      <c r="A1086" s="7" t="s">
        <v>3551</v>
      </c>
      <c r="B1086" s="7" t="s">
        <v>3488</v>
      </c>
      <c r="C1086" s="7" t="s">
        <v>3552</v>
      </c>
      <c r="D1086" s="7" t="s">
        <v>3489</v>
      </c>
      <c r="E1086" s="7" t="s">
        <v>3553</v>
      </c>
      <c r="G1086">
        <v>1084</v>
      </c>
      <c r="H1086" t="str">
        <f t="shared" si="19"/>
        <v>三重県大台町</v>
      </c>
      <c r="I1086" t="s">
        <v>3551</v>
      </c>
    </row>
    <row r="1087" spans="1:9">
      <c r="A1087" s="7" t="s">
        <v>3554</v>
      </c>
      <c r="B1087" s="7" t="s">
        <v>3488</v>
      </c>
      <c r="C1087" s="7" t="s">
        <v>3555</v>
      </c>
      <c r="D1087" s="7" t="s">
        <v>3489</v>
      </c>
      <c r="E1087" s="7" t="s">
        <v>3556</v>
      </c>
      <c r="G1087">
        <v>1085</v>
      </c>
      <c r="H1087" t="str">
        <f t="shared" si="19"/>
        <v>三重県玉城町</v>
      </c>
      <c r="I1087" t="s">
        <v>3554</v>
      </c>
    </row>
    <row r="1088" spans="1:9">
      <c r="A1088" s="7" t="s">
        <v>3557</v>
      </c>
      <c r="B1088" s="7" t="s">
        <v>3488</v>
      </c>
      <c r="C1088" s="7" t="s">
        <v>3558</v>
      </c>
      <c r="D1088" s="7" t="s">
        <v>3489</v>
      </c>
      <c r="E1088" s="7" t="s">
        <v>3559</v>
      </c>
      <c r="G1088">
        <v>1086</v>
      </c>
      <c r="H1088" t="str">
        <f t="shared" si="19"/>
        <v>三重県度会町</v>
      </c>
      <c r="I1088" t="s">
        <v>3557</v>
      </c>
    </row>
    <row r="1089" spans="1:9">
      <c r="A1089" s="7" t="s">
        <v>3560</v>
      </c>
      <c r="B1089" s="7" t="s">
        <v>3488</v>
      </c>
      <c r="C1089" s="7" t="s">
        <v>3561</v>
      </c>
      <c r="D1089" s="7" t="s">
        <v>3489</v>
      </c>
      <c r="E1089" s="7" t="s">
        <v>810</v>
      </c>
      <c r="G1089">
        <v>1087</v>
      </c>
      <c r="H1089" t="str">
        <f t="shared" si="19"/>
        <v>三重県大紀町</v>
      </c>
      <c r="I1089" t="s">
        <v>3560</v>
      </c>
    </row>
    <row r="1090" spans="1:9">
      <c r="A1090" s="7" t="s">
        <v>3562</v>
      </c>
      <c r="B1090" s="7" t="s">
        <v>3488</v>
      </c>
      <c r="C1090" s="7" t="s">
        <v>3563</v>
      </c>
      <c r="D1090" s="7" t="s">
        <v>3489</v>
      </c>
      <c r="E1090" s="7" t="s">
        <v>3564</v>
      </c>
      <c r="G1090">
        <v>1088</v>
      </c>
      <c r="H1090" t="str">
        <f t="shared" si="19"/>
        <v>三重県南伊勢町</v>
      </c>
      <c r="I1090" t="s">
        <v>3562</v>
      </c>
    </row>
    <row r="1091" spans="1:9">
      <c r="A1091" s="7" t="s">
        <v>3565</v>
      </c>
      <c r="B1091" s="7" t="s">
        <v>3488</v>
      </c>
      <c r="C1091" s="7" t="s">
        <v>3566</v>
      </c>
      <c r="D1091" s="7" t="s">
        <v>3489</v>
      </c>
      <c r="E1091" s="7" t="s">
        <v>3567</v>
      </c>
      <c r="G1091">
        <v>1089</v>
      </c>
      <c r="H1091" t="str">
        <f t="shared" si="19"/>
        <v>三重県紀北町</v>
      </c>
      <c r="I1091" t="s">
        <v>3565</v>
      </c>
    </row>
    <row r="1092" spans="1:9">
      <c r="A1092" s="7" t="s">
        <v>3568</v>
      </c>
      <c r="B1092" s="7" t="s">
        <v>3488</v>
      </c>
      <c r="C1092" s="7" t="s">
        <v>3569</v>
      </c>
      <c r="D1092" s="7" t="s">
        <v>3489</v>
      </c>
      <c r="E1092" s="7" t="s">
        <v>2773</v>
      </c>
      <c r="G1092">
        <v>1090</v>
      </c>
      <c r="H1092" t="str">
        <f t="shared" ref="H1092:H1155" si="20">B1092&amp;C1092</f>
        <v>三重県御浜町</v>
      </c>
      <c r="I1092" t="s">
        <v>3568</v>
      </c>
    </row>
    <row r="1093" spans="1:9">
      <c r="A1093" s="7" t="s">
        <v>3570</v>
      </c>
      <c r="B1093" s="7" t="s">
        <v>3488</v>
      </c>
      <c r="C1093" s="7" t="s">
        <v>3571</v>
      </c>
      <c r="D1093" s="7" t="s">
        <v>3489</v>
      </c>
      <c r="E1093" s="7" t="s">
        <v>3572</v>
      </c>
      <c r="G1093">
        <v>1091</v>
      </c>
      <c r="H1093" t="str">
        <f t="shared" si="20"/>
        <v>三重県紀宝町</v>
      </c>
      <c r="I1093" t="s">
        <v>3570</v>
      </c>
    </row>
    <row r="1094" spans="1:9">
      <c r="A1094" s="3" t="s">
        <v>3573</v>
      </c>
      <c r="B1094" s="3" t="s">
        <v>3574</v>
      </c>
      <c r="C1094" s="4"/>
      <c r="D1094" s="5" t="s">
        <v>3575</v>
      </c>
      <c r="E1094" s="4"/>
      <c r="G1094">
        <v>1092</v>
      </c>
      <c r="H1094" t="str">
        <f t="shared" si="20"/>
        <v>滋賀県</v>
      </c>
      <c r="I1094" t="s">
        <v>3573</v>
      </c>
    </row>
    <row r="1095" spans="1:9">
      <c r="A1095" s="7" t="s">
        <v>3576</v>
      </c>
      <c r="B1095" s="7" t="s">
        <v>3574</v>
      </c>
      <c r="C1095" s="7" t="s">
        <v>3577</v>
      </c>
      <c r="D1095" s="7" t="s">
        <v>3575</v>
      </c>
      <c r="E1095" s="7" t="s">
        <v>3578</v>
      </c>
      <c r="G1095">
        <v>1093</v>
      </c>
      <c r="H1095" t="str">
        <f t="shared" si="20"/>
        <v>滋賀県大津市</v>
      </c>
      <c r="I1095" t="s">
        <v>3576</v>
      </c>
    </row>
    <row r="1096" spans="1:9">
      <c r="A1096" s="7" t="s">
        <v>3579</v>
      </c>
      <c r="B1096" s="7" t="s">
        <v>3574</v>
      </c>
      <c r="C1096" s="7" t="s">
        <v>3580</v>
      </c>
      <c r="D1096" s="7" t="s">
        <v>3575</v>
      </c>
      <c r="E1096" s="7" t="s">
        <v>3581</v>
      </c>
      <c r="G1096">
        <v>1094</v>
      </c>
      <c r="H1096" t="str">
        <f t="shared" si="20"/>
        <v>滋賀県彦根市</v>
      </c>
      <c r="I1096" t="s">
        <v>3579</v>
      </c>
    </row>
    <row r="1097" spans="1:9">
      <c r="A1097" s="7" t="s">
        <v>3582</v>
      </c>
      <c r="B1097" s="7" t="s">
        <v>3574</v>
      </c>
      <c r="C1097" s="7" t="s">
        <v>3583</v>
      </c>
      <c r="D1097" s="7" t="s">
        <v>3575</v>
      </c>
      <c r="E1097" s="7" t="s">
        <v>3584</v>
      </c>
      <c r="G1097">
        <v>1095</v>
      </c>
      <c r="H1097" t="str">
        <f t="shared" si="20"/>
        <v>滋賀県長浜市</v>
      </c>
      <c r="I1097" t="s">
        <v>3582</v>
      </c>
    </row>
    <row r="1098" spans="1:9">
      <c r="A1098" s="7" t="s">
        <v>3585</v>
      </c>
      <c r="B1098" s="7" t="s">
        <v>3574</v>
      </c>
      <c r="C1098" s="7" t="s">
        <v>3586</v>
      </c>
      <c r="D1098" s="7" t="s">
        <v>3575</v>
      </c>
      <c r="E1098" s="7" t="s">
        <v>3587</v>
      </c>
      <c r="G1098">
        <v>1096</v>
      </c>
      <c r="H1098" t="str">
        <f t="shared" si="20"/>
        <v>滋賀県近江八幡市</v>
      </c>
      <c r="I1098" t="s">
        <v>3585</v>
      </c>
    </row>
    <row r="1099" spans="1:9">
      <c r="A1099" s="7" t="s">
        <v>3588</v>
      </c>
      <c r="B1099" s="7" t="s">
        <v>3574</v>
      </c>
      <c r="C1099" s="7" t="s">
        <v>3589</v>
      </c>
      <c r="D1099" s="7" t="s">
        <v>3575</v>
      </c>
      <c r="E1099" s="7" t="s">
        <v>3590</v>
      </c>
      <c r="G1099">
        <v>1097</v>
      </c>
      <c r="H1099" t="str">
        <f t="shared" si="20"/>
        <v>滋賀県草津市</v>
      </c>
      <c r="I1099" t="s">
        <v>3588</v>
      </c>
    </row>
    <row r="1100" spans="1:9">
      <c r="A1100" s="7" t="s">
        <v>3591</v>
      </c>
      <c r="B1100" s="7" t="s">
        <v>3574</v>
      </c>
      <c r="C1100" s="7" t="s">
        <v>3592</v>
      </c>
      <c r="D1100" s="7" t="s">
        <v>3575</v>
      </c>
      <c r="E1100" s="7" t="s">
        <v>3593</v>
      </c>
      <c r="G1100">
        <v>1098</v>
      </c>
      <c r="H1100" t="str">
        <f t="shared" si="20"/>
        <v>滋賀県守山市</v>
      </c>
      <c r="I1100" t="s">
        <v>3591</v>
      </c>
    </row>
    <row r="1101" spans="1:9">
      <c r="A1101" s="7" t="s">
        <v>3594</v>
      </c>
      <c r="B1101" s="7" t="s">
        <v>3574</v>
      </c>
      <c r="C1101" s="7" t="s">
        <v>3595</v>
      </c>
      <c r="D1101" s="7" t="s">
        <v>3575</v>
      </c>
      <c r="E1101" s="7" t="s">
        <v>3596</v>
      </c>
      <c r="G1101">
        <v>1099</v>
      </c>
      <c r="H1101" t="str">
        <f t="shared" si="20"/>
        <v>滋賀県栗東市</v>
      </c>
      <c r="I1101" t="s">
        <v>3594</v>
      </c>
    </row>
    <row r="1102" spans="1:9">
      <c r="A1102" s="7" t="s">
        <v>3597</v>
      </c>
      <c r="B1102" s="7" t="s">
        <v>3574</v>
      </c>
      <c r="C1102" s="7" t="s">
        <v>3598</v>
      </c>
      <c r="D1102" s="7" t="s">
        <v>3575</v>
      </c>
      <c r="E1102" s="7" t="s">
        <v>3599</v>
      </c>
      <c r="G1102">
        <v>1100</v>
      </c>
      <c r="H1102" t="str">
        <f t="shared" si="20"/>
        <v>滋賀県甲賀市</v>
      </c>
      <c r="I1102" t="s">
        <v>3597</v>
      </c>
    </row>
    <row r="1103" spans="1:9">
      <c r="A1103" s="7" t="s">
        <v>3600</v>
      </c>
      <c r="B1103" s="7" t="s">
        <v>3574</v>
      </c>
      <c r="C1103" s="7" t="s">
        <v>3601</v>
      </c>
      <c r="D1103" s="7" t="s">
        <v>3575</v>
      </c>
      <c r="E1103" s="7" t="s">
        <v>3602</v>
      </c>
      <c r="G1103">
        <v>1101</v>
      </c>
      <c r="H1103" t="str">
        <f t="shared" si="20"/>
        <v>滋賀県野洲市</v>
      </c>
      <c r="I1103" t="s">
        <v>3600</v>
      </c>
    </row>
    <row r="1104" spans="1:9">
      <c r="A1104" s="7" t="s">
        <v>3603</v>
      </c>
      <c r="B1104" s="7" t="s">
        <v>3574</v>
      </c>
      <c r="C1104" s="7" t="s">
        <v>3604</v>
      </c>
      <c r="D1104" s="7" t="s">
        <v>3575</v>
      </c>
      <c r="E1104" s="7" t="s">
        <v>3605</v>
      </c>
      <c r="G1104">
        <v>1102</v>
      </c>
      <c r="H1104" t="str">
        <f t="shared" si="20"/>
        <v>滋賀県湖南市</v>
      </c>
      <c r="I1104" t="s">
        <v>3603</v>
      </c>
    </row>
    <row r="1105" spans="1:9">
      <c r="A1105" s="7" t="s">
        <v>3606</v>
      </c>
      <c r="B1105" s="7" t="s">
        <v>3574</v>
      </c>
      <c r="C1105" s="7" t="s">
        <v>3607</v>
      </c>
      <c r="D1105" s="7" t="s">
        <v>3575</v>
      </c>
      <c r="E1105" s="7" t="s">
        <v>3608</v>
      </c>
      <c r="G1105">
        <v>1103</v>
      </c>
      <c r="H1105" t="str">
        <f t="shared" si="20"/>
        <v>滋賀県高島市</v>
      </c>
      <c r="I1105" t="s">
        <v>3606</v>
      </c>
    </row>
    <row r="1106" spans="1:9">
      <c r="A1106" s="7" t="s">
        <v>3609</v>
      </c>
      <c r="B1106" s="7" t="s">
        <v>3574</v>
      </c>
      <c r="C1106" s="7" t="s">
        <v>3610</v>
      </c>
      <c r="D1106" s="7" t="s">
        <v>3575</v>
      </c>
      <c r="E1106" s="7" t="s">
        <v>3611</v>
      </c>
      <c r="G1106">
        <v>1104</v>
      </c>
      <c r="H1106" t="str">
        <f t="shared" si="20"/>
        <v>滋賀県東近江市</v>
      </c>
      <c r="I1106" t="s">
        <v>3609</v>
      </c>
    </row>
    <row r="1107" spans="1:9">
      <c r="A1107" s="7" t="s">
        <v>3612</v>
      </c>
      <c r="B1107" s="7" t="s">
        <v>3574</v>
      </c>
      <c r="C1107" s="7" t="s">
        <v>3613</v>
      </c>
      <c r="D1107" s="7" t="s">
        <v>3575</v>
      </c>
      <c r="E1107" s="7" t="s">
        <v>3614</v>
      </c>
      <c r="G1107">
        <v>1105</v>
      </c>
      <c r="H1107" t="str">
        <f t="shared" si="20"/>
        <v>滋賀県米原市</v>
      </c>
      <c r="I1107" t="s">
        <v>3612</v>
      </c>
    </row>
    <row r="1108" spans="1:9">
      <c r="A1108" s="7" t="s">
        <v>3615</v>
      </c>
      <c r="B1108" s="7" t="s">
        <v>3574</v>
      </c>
      <c r="C1108" s="7" t="s">
        <v>3616</v>
      </c>
      <c r="D1108" s="7" t="s">
        <v>3575</v>
      </c>
      <c r="E1108" s="7" t="s">
        <v>3617</v>
      </c>
      <c r="G1108">
        <v>1106</v>
      </c>
      <c r="H1108" t="str">
        <f t="shared" si="20"/>
        <v>滋賀県日野町</v>
      </c>
      <c r="I1108" t="s">
        <v>3615</v>
      </c>
    </row>
    <row r="1109" spans="1:9">
      <c r="A1109" s="7" t="s">
        <v>3618</v>
      </c>
      <c r="B1109" s="7" t="s">
        <v>3574</v>
      </c>
      <c r="C1109" s="7" t="s">
        <v>3619</v>
      </c>
      <c r="D1109" s="7" t="s">
        <v>3575</v>
      </c>
      <c r="E1109" s="7" t="s">
        <v>3620</v>
      </c>
      <c r="G1109">
        <v>1107</v>
      </c>
      <c r="H1109" t="str">
        <f t="shared" si="20"/>
        <v>滋賀県竜王町</v>
      </c>
      <c r="I1109" t="s">
        <v>3618</v>
      </c>
    </row>
    <row r="1110" spans="1:9">
      <c r="A1110" s="7" t="s">
        <v>3621</v>
      </c>
      <c r="B1110" s="7" t="s">
        <v>3574</v>
      </c>
      <c r="C1110" s="7" t="s">
        <v>3622</v>
      </c>
      <c r="D1110" s="7" t="s">
        <v>3575</v>
      </c>
      <c r="E1110" s="7" t="s">
        <v>3623</v>
      </c>
      <c r="G1110">
        <v>1108</v>
      </c>
      <c r="H1110" t="str">
        <f t="shared" si="20"/>
        <v>滋賀県愛荘町</v>
      </c>
      <c r="I1110" t="s">
        <v>3621</v>
      </c>
    </row>
    <row r="1111" spans="1:9">
      <c r="A1111" s="7" t="s">
        <v>3624</v>
      </c>
      <c r="B1111" s="7" t="s">
        <v>3574</v>
      </c>
      <c r="C1111" s="7" t="s">
        <v>3625</v>
      </c>
      <c r="D1111" s="7" t="s">
        <v>3575</v>
      </c>
      <c r="E1111" s="7" t="s">
        <v>3626</v>
      </c>
      <c r="G1111">
        <v>1109</v>
      </c>
      <c r="H1111" t="str">
        <f t="shared" si="20"/>
        <v>滋賀県豊郷町</v>
      </c>
      <c r="I1111" t="s">
        <v>3624</v>
      </c>
    </row>
    <row r="1112" spans="1:9">
      <c r="A1112" s="7" t="s">
        <v>3627</v>
      </c>
      <c r="B1112" s="7" t="s">
        <v>3574</v>
      </c>
      <c r="C1112" s="7" t="s">
        <v>3628</v>
      </c>
      <c r="D1112" s="7" t="s">
        <v>3575</v>
      </c>
      <c r="E1112" s="7" t="s">
        <v>3629</v>
      </c>
      <c r="G1112">
        <v>1110</v>
      </c>
      <c r="H1112" t="str">
        <f t="shared" si="20"/>
        <v>滋賀県甲良町</v>
      </c>
      <c r="I1112" t="s">
        <v>3627</v>
      </c>
    </row>
    <row r="1113" spans="1:9">
      <c r="A1113" s="7" t="s">
        <v>3630</v>
      </c>
      <c r="B1113" s="7" t="s">
        <v>3574</v>
      </c>
      <c r="C1113" s="7" t="s">
        <v>3631</v>
      </c>
      <c r="D1113" s="7" t="s">
        <v>3575</v>
      </c>
      <c r="E1113" s="7" t="s">
        <v>3632</v>
      </c>
      <c r="G1113">
        <v>1111</v>
      </c>
      <c r="H1113" t="str">
        <f t="shared" si="20"/>
        <v>滋賀県多賀町</v>
      </c>
      <c r="I1113" t="s">
        <v>3630</v>
      </c>
    </row>
    <row r="1114" spans="1:9">
      <c r="A1114" s="3" t="s">
        <v>3633</v>
      </c>
      <c r="B1114" s="3" t="s">
        <v>3634</v>
      </c>
      <c r="C1114" s="4"/>
      <c r="D1114" s="5" t="s">
        <v>3635</v>
      </c>
      <c r="E1114" s="4"/>
      <c r="G1114">
        <v>1112</v>
      </c>
      <c r="H1114" t="str">
        <f t="shared" si="20"/>
        <v>京都府</v>
      </c>
      <c r="I1114" t="s">
        <v>3633</v>
      </c>
    </row>
    <row r="1115" spans="1:9">
      <c r="A1115" s="7" t="s">
        <v>3636</v>
      </c>
      <c r="B1115" s="7" t="s">
        <v>3634</v>
      </c>
      <c r="C1115" s="7" t="s">
        <v>3637</v>
      </c>
      <c r="D1115" s="7" t="s">
        <v>3635</v>
      </c>
      <c r="E1115" s="7" t="s">
        <v>3638</v>
      </c>
      <c r="G1115">
        <v>1113</v>
      </c>
      <c r="H1115" t="str">
        <f t="shared" si="20"/>
        <v>京都府京都市</v>
      </c>
      <c r="I1115" t="s">
        <v>3636</v>
      </c>
    </row>
    <row r="1116" spans="1:9">
      <c r="A1116" s="7" t="s">
        <v>3639</v>
      </c>
      <c r="B1116" s="7" t="s">
        <v>3634</v>
      </c>
      <c r="C1116" s="7" t="s">
        <v>3640</v>
      </c>
      <c r="D1116" s="7" t="s">
        <v>3635</v>
      </c>
      <c r="E1116" s="7" t="s">
        <v>3641</v>
      </c>
      <c r="G1116">
        <v>1114</v>
      </c>
      <c r="H1116" t="str">
        <f t="shared" si="20"/>
        <v>京都府福知山市</v>
      </c>
      <c r="I1116" t="s">
        <v>3639</v>
      </c>
    </row>
    <row r="1117" spans="1:9">
      <c r="A1117" s="7" t="s">
        <v>3642</v>
      </c>
      <c r="B1117" s="7" t="s">
        <v>3634</v>
      </c>
      <c r="C1117" s="7" t="s">
        <v>3643</v>
      </c>
      <c r="D1117" s="7" t="s">
        <v>3635</v>
      </c>
      <c r="E1117" s="7" t="s">
        <v>3644</v>
      </c>
      <c r="G1117">
        <v>1115</v>
      </c>
      <c r="H1117" t="str">
        <f t="shared" si="20"/>
        <v>京都府舞鶴市</v>
      </c>
      <c r="I1117" t="s">
        <v>3642</v>
      </c>
    </row>
    <row r="1118" spans="1:9">
      <c r="A1118" s="7" t="s">
        <v>3645</v>
      </c>
      <c r="B1118" s="7" t="s">
        <v>3634</v>
      </c>
      <c r="C1118" s="7" t="s">
        <v>3646</v>
      </c>
      <c r="D1118" s="7" t="s">
        <v>3635</v>
      </c>
      <c r="E1118" s="7" t="s">
        <v>3647</v>
      </c>
      <c r="G1118">
        <v>1116</v>
      </c>
      <c r="H1118" t="str">
        <f t="shared" si="20"/>
        <v>京都府綾部市</v>
      </c>
      <c r="I1118" t="s">
        <v>3645</v>
      </c>
    </row>
    <row r="1119" spans="1:9">
      <c r="A1119" s="7" t="s">
        <v>3648</v>
      </c>
      <c r="B1119" s="7" t="s">
        <v>3634</v>
      </c>
      <c r="C1119" s="7" t="s">
        <v>3649</v>
      </c>
      <c r="D1119" s="7" t="s">
        <v>3635</v>
      </c>
      <c r="E1119" s="7" t="s">
        <v>3650</v>
      </c>
      <c r="G1119">
        <v>1117</v>
      </c>
      <c r="H1119" t="str">
        <f t="shared" si="20"/>
        <v>京都府宇治市</v>
      </c>
      <c r="I1119" t="s">
        <v>3648</v>
      </c>
    </row>
    <row r="1120" spans="1:9">
      <c r="A1120" s="7" t="s">
        <v>3651</v>
      </c>
      <c r="B1120" s="7" t="s">
        <v>3634</v>
      </c>
      <c r="C1120" s="7" t="s">
        <v>3652</v>
      </c>
      <c r="D1120" s="7" t="s">
        <v>3635</v>
      </c>
      <c r="E1120" s="7" t="s">
        <v>3653</v>
      </c>
      <c r="G1120">
        <v>1118</v>
      </c>
      <c r="H1120" t="str">
        <f t="shared" si="20"/>
        <v>京都府宮津市</v>
      </c>
      <c r="I1120" t="s">
        <v>3651</v>
      </c>
    </row>
    <row r="1121" spans="1:9">
      <c r="A1121" s="7" t="s">
        <v>3654</v>
      </c>
      <c r="B1121" s="7" t="s">
        <v>3634</v>
      </c>
      <c r="C1121" s="7" t="s">
        <v>3655</v>
      </c>
      <c r="D1121" s="7" t="s">
        <v>3635</v>
      </c>
      <c r="E1121" s="7" t="s">
        <v>3656</v>
      </c>
      <c r="G1121">
        <v>1119</v>
      </c>
      <c r="H1121" t="str">
        <f t="shared" si="20"/>
        <v>京都府亀岡市</v>
      </c>
      <c r="I1121" t="s">
        <v>3654</v>
      </c>
    </row>
    <row r="1122" spans="1:9">
      <c r="A1122" s="7" t="s">
        <v>3657</v>
      </c>
      <c r="B1122" s="7" t="s">
        <v>3634</v>
      </c>
      <c r="C1122" s="7" t="s">
        <v>3658</v>
      </c>
      <c r="D1122" s="7" t="s">
        <v>3635</v>
      </c>
      <c r="E1122" s="7" t="s">
        <v>3659</v>
      </c>
      <c r="G1122">
        <v>1120</v>
      </c>
      <c r="H1122" t="str">
        <f t="shared" si="20"/>
        <v>京都府城陽市</v>
      </c>
      <c r="I1122" t="s">
        <v>3657</v>
      </c>
    </row>
    <row r="1123" spans="1:9">
      <c r="A1123" s="7" t="s">
        <v>3660</v>
      </c>
      <c r="B1123" s="7" t="s">
        <v>3634</v>
      </c>
      <c r="C1123" s="7" t="s">
        <v>3661</v>
      </c>
      <c r="D1123" s="7" t="s">
        <v>3635</v>
      </c>
      <c r="E1123" s="7" t="s">
        <v>3662</v>
      </c>
      <c r="G1123">
        <v>1121</v>
      </c>
      <c r="H1123" t="str">
        <f t="shared" si="20"/>
        <v>京都府向日市</v>
      </c>
      <c r="I1123" t="s">
        <v>3660</v>
      </c>
    </row>
    <row r="1124" spans="1:9">
      <c r="A1124" s="7" t="s">
        <v>3663</v>
      </c>
      <c r="B1124" s="7" t="s">
        <v>3634</v>
      </c>
      <c r="C1124" s="7" t="s">
        <v>3664</v>
      </c>
      <c r="D1124" s="7" t="s">
        <v>3635</v>
      </c>
      <c r="E1124" s="7" t="s">
        <v>3665</v>
      </c>
      <c r="G1124">
        <v>1122</v>
      </c>
      <c r="H1124" t="str">
        <f t="shared" si="20"/>
        <v>京都府長岡京市</v>
      </c>
      <c r="I1124" t="s">
        <v>3663</v>
      </c>
    </row>
    <row r="1125" spans="1:9">
      <c r="A1125" s="7" t="s">
        <v>3666</v>
      </c>
      <c r="B1125" s="7" t="s">
        <v>3634</v>
      </c>
      <c r="C1125" s="7" t="s">
        <v>3667</v>
      </c>
      <c r="D1125" s="7" t="s">
        <v>3635</v>
      </c>
      <c r="E1125" s="7" t="s">
        <v>3668</v>
      </c>
      <c r="G1125">
        <v>1123</v>
      </c>
      <c r="H1125" t="str">
        <f t="shared" si="20"/>
        <v>京都府八幡市</v>
      </c>
      <c r="I1125" t="s">
        <v>3666</v>
      </c>
    </row>
    <row r="1126" spans="1:9">
      <c r="A1126" s="7" t="s">
        <v>3669</v>
      </c>
      <c r="B1126" s="7" t="s">
        <v>3634</v>
      </c>
      <c r="C1126" s="7" t="s">
        <v>3670</v>
      </c>
      <c r="D1126" s="7" t="s">
        <v>3635</v>
      </c>
      <c r="E1126" s="7" t="s">
        <v>3671</v>
      </c>
      <c r="G1126">
        <v>1124</v>
      </c>
      <c r="H1126" t="str">
        <f t="shared" si="20"/>
        <v>京都府京田辺市</v>
      </c>
      <c r="I1126" t="s">
        <v>3669</v>
      </c>
    </row>
    <row r="1127" spans="1:9">
      <c r="A1127" s="7" t="s">
        <v>3672</v>
      </c>
      <c r="B1127" s="7" t="s">
        <v>3634</v>
      </c>
      <c r="C1127" s="7" t="s">
        <v>3673</v>
      </c>
      <c r="D1127" s="7" t="s">
        <v>3635</v>
      </c>
      <c r="E1127" s="7" t="s">
        <v>3674</v>
      </c>
      <c r="G1127">
        <v>1125</v>
      </c>
      <c r="H1127" t="str">
        <f t="shared" si="20"/>
        <v>京都府京丹後市</v>
      </c>
      <c r="I1127" t="s">
        <v>3672</v>
      </c>
    </row>
    <row r="1128" spans="1:9">
      <c r="A1128" s="7" t="s">
        <v>3675</v>
      </c>
      <c r="B1128" s="7" t="s">
        <v>3634</v>
      </c>
      <c r="C1128" s="7" t="s">
        <v>3676</v>
      </c>
      <c r="D1128" s="7" t="s">
        <v>3635</v>
      </c>
      <c r="E1128" s="7" t="s">
        <v>3677</v>
      </c>
      <c r="G1128">
        <v>1126</v>
      </c>
      <c r="H1128" t="str">
        <f t="shared" si="20"/>
        <v>京都府南丹市</v>
      </c>
      <c r="I1128" t="s">
        <v>3675</v>
      </c>
    </row>
    <row r="1129" spans="1:9">
      <c r="A1129" s="7" t="s">
        <v>3678</v>
      </c>
      <c r="B1129" s="7" t="s">
        <v>3634</v>
      </c>
      <c r="C1129" s="7" t="s">
        <v>3679</v>
      </c>
      <c r="D1129" s="7" t="s">
        <v>3635</v>
      </c>
      <c r="E1129" s="7" t="s">
        <v>3680</v>
      </c>
      <c r="G1129">
        <v>1127</v>
      </c>
      <c r="H1129" t="str">
        <f t="shared" si="20"/>
        <v>京都府木津川市</v>
      </c>
      <c r="I1129" t="s">
        <v>3678</v>
      </c>
    </row>
    <row r="1130" spans="1:9">
      <c r="A1130" s="7" t="s">
        <v>3681</v>
      </c>
      <c r="B1130" s="7" t="s">
        <v>3634</v>
      </c>
      <c r="C1130" s="7" t="s">
        <v>3682</v>
      </c>
      <c r="D1130" s="7" t="s">
        <v>3635</v>
      </c>
      <c r="E1130" s="7" t="s">
        <v>3683</v>
      </c>
      <c r="G1130">
        <v>1128</v>
      </c>
      <c r="H1130" t="str">
        <f t="shared" si="20"/>
        <v>京都府大山崎町</v>
      </c>
      <c r="I1130" t="s">
        <v>3681</v>
      </c>
    </row>
    <row r="1131" spans="1:9">
      <c r="A1131" s="7" t="s">
        <v>3684</v>
      </c>
      <c r="B1131" s="7" t="s">
        <v>3634</v>
      </c>
      <c r="C1131" s="7" t="s">
        <v>3685</v>
      </c>
      <c r="D1131" s="7" t="s">
        <v>3635</v>
      </c>
      <c r="E1131" s="7" t="s">
        <v>3686</v>
      </c>
      <c r="G1131">
        <v>1129</v>
      </c>
      <c r="H1131" t="str">
        <f t="shared" si="20"/>
        <v>京都府久御山町</v>
      </c>
      <c r="I1131" t="s">
        <v>3684</v>
      </c>
    </row>
    <row r="1132" spans="1:9">
      <c r="A1132" s="7" t="s">
        <v>3687</v>
      </c>
      <c r="B1132" s="7" t="s">
        <v>3634</v>
      </c>
      <c r="C1132" s="7" t="s">
        <v>3688</v>
      </c>
      <c r="D1132" s="7" t="s">
        <v>3635</v>
      </c>
      <c r="E1132" s="7" t="s">
        <v>3689</v>
      </c>
      <c r="G1132">
        <v>1130</v>
      </c>
      <c r="H1132" t="str">
        <f t="shared" si="20"/>
        <v>京都府井手町</v>
      </c>
      <c r="I1132" t="s">
        <v>3687</v>
      </c>
    </row>
    <row r="1133" spans="1:9">
      <c r="A1133" s="7" t="s">
        <v>3690</v>
      </c>
      <c r="B1133" s="7" t="s">
        <v>3634</v>
      </c>
      <c r="C1133" s="7" t="s">
        <v>3691</v>
      </c>
      <c r="D1133" s="7" t="s">
        <v>3635</v>
      </c>
      <c r="E1133" s="7" t="s">
        <v>3692</v>
      </c>
      <c r="G1133">
        <v>1131</v>
      </c>
      <c r="H1133" t="str">
        <f t="shared" si="20"/>
        <v>京都府宇治田原町</v>
      </c>
      <c r="I1133" t="s">
        <v>3690</v>
      </c>
    </row>
    <row r="1134" spans="1:9">
      <c r="A1134" s="7" t="s">
        <v>3693</v>
      </c>
      <c r="B1134" s="7" t="s">
        <v>3634</v>
      </c>
      <c r="C1134" s="7" t="s">
        <v>3694</v>
      </c>
      <c r="D1134" s="7" t="s">
        <v>3635</v>
      </c>
      <c r="E1134" s="7" t="s">
        <v>3695</v>
      </c>
      <c r="G1134">
        <v>1132</v>
      </c>
      <c r="H1134" t="str">
        <f t="shared" si="20"/>
        <v>京都府笠置町</v>
      </c>
      <c r="I1134" t="s">
        <v>3693</v>
      </c>
    </row>
    <row r="1135" spans="1:9">
      <c r="A1135" s="7" t="s">
        <v>3696</v>
      </c>
      <c r="B1135" s="7" t="s">
        <v>3634</v>
      </c>
      <c r="C1135" s="7" t="s">
        <v>3697</v>
      </c>
      <c r="D1135" s="7" t="s">
        <v>3635</v>
      </c>
      <c r="E1135" s="7" t="s">
        <v>3698</v>
      </c>
      <c r="G1135">
        <v>1133</v>
      </c>
      <c r="H1135" t="str">
        <f t="shared" si="20"/>
        <v>京都府和束町</v>
      </c>
      <c r="I1135" t="s">
        <v>3696</v>
      </c>
    </row>
    <row r="1136" spans="1:9">
      <c r="A1136" s="7" t="s">
        <v>3699</v>
      </c>
      <c r="B1136" s="7" t="s">
        <v>3634</v>
      </c>
      <c r="C1136" s="7" t="s">
        <v>3700</v>
      </c>
      <c r="D1136" s="7" t="s">
        <v>3635</v>
      </c>
      <c r="E1136" s="7" t="s">
        <v>3701</v>
      </c>
      <c r="G1136">
        <v>1134</v>
      </c>
      <c r="H1136" t="str">
        <f t="shared" si="20"/>
        <v>京都府精華町</v>
      </c>
      <c r="I1136" t="s">
        <v>3699</v>
      </c>
    </row>
    <row r="1137" spans="1:9">
      <c r="A1137" s="7" t="s">
        <v>3702</v>
      </c>
      <c r="B1137" s="7" t="s">
        <v>3634</v>
      </c>
      <c r="C1137" s="7" t="s">
        <v>3703</v>
      </c>
      <c r="D1137" s="7" t="s">
        <v>3635</v>
      </c>
      <c r="E1137" s="7" t="s">
        <v>3704</v>
      </c>
      <c r="G1137">
        <v>1135</v>
      </c>
      <c r="H1137" t="str">
        <f t="shared" si="20"/>
        <v>京都府南山城村</v>
      </c>
      <c r="I1137" t="s">
        <v>3702</v>
      </c>
    </row>
    <row r="1138" spans="1:9">
      <c r="A1138" s="7" t="s">
        <v>3705</v>
      </c>
      <c r="B1138" s="7" t="s">
        <v>3634</v>
      </c>
      <c r="C1138" s="7" t="s">
        <v>3706</v>
      </c>
      <c r="D1138" s="7" t="s">
        <v>3635</v>
      </c>
      <c r="E1138" s="7" t="s">
        <v>3707</v>
      </c>
      <c r="G1138">
        <v>1136</v>
      </c>
      <c r="H1138" t="str">
        <f t="shared" si="20"/>
        <v>京都府京丹波町</v>
      </c>
      <c r="I1138" t="s">
        <v>3705</v>
      </c>
    </row>
    <row r="1139" spans="1:9">
      <c r="A1139" s="7" t="s">
        <v>3708</v>
      </c>
      <c r="B1139" s="7" t="s">
        <v>3634</v>
      </c>
      <c r="C1139" s="7" t="s">
        <v>3709</v>
      </c>
      <c r="D1139" s="7" t="s">
        <v>3635</v>
      </c>
      <c r="E1139" s="7" t="s">
        <v>3710</v>
      </c>
      <c r="G1139">
        <v>1137</v>
      </c>
      <c r="H1139" t="str">
        <f t="shared" si="20"/>
        <v>京都府伊根町</v>
      </c>
      <c r="I1139" t="s">
        <v>3708</v>
      </c>
    </row>
    <row r="1140" spans="1:9">
      <c r="A1140" s="7" t="s">
        <v>3711</v>
      </c>
      <c r="B1140" s="7" t="s">
        <v>3634</v>
      </c>
      <c r="C1140" s="7" t="s">
        <v>3712</v>
      </c>
      <c r="D1140" s="7" t="s">
        <v>3635</v>
      </c>
      <c r="E1140" s="7" t="s">
        <v>3713</v>
      </c>
      <c r="G1140">
        <v>1138</v>
      </c>
      <c r="H1140" t="str">
        <f t="shared" si="20"/>
        <v>京都府与謝野町</v>
      </c>
      <c r="I1140" t="s">
        <v>3711</v>
      </c>
    </row>
    <row r="1141" spans="1:9">
      <c r="A1141" s="3" t="s">
        <v>3714</v>
      </c>
      <c r="B1141" s="3" t="s">
        <v>3715</v>
      </c>
      <c r="C1141" s="4"/>
      <c r="D1141" s="5" t="s">
        <v>3716</v>
      </c>
      <c r="E1141" s="4"/>
      <c r="G1141">
        <v>1139</v>
      </c>
      <c r="H1141" t="str">
        <f t="shared" si="20"/>
        <v>大阪府</v>
      </c>
      <c r="I1141" t="s">
        <v>3714</v>
      </c>
    </row>
    <row r="1142" spans="1:9">
      <c r="A1142" s="7" t="s">
        <v>3717</v>
      </c>
      <c r="B1142" s="7" t="s">
        <v>3715</v>
      </c>
      <c r="C1142" s="7" t="s">
        <v>3718</v>
      </c>
      <c r="D1142" s="7" t="s">
        <v>3716</v>
      </c>
      <c r="E1142" s="7" t="s">
        <v>3719</v>
      </c>
      <c r="G1142">
        <v>1140</v>
      </c>
      <c r="H1142" t="str">
        <f t="shared" si="20"/>
        <v>大阪府大阪市</v>
      </c>
      <c r="I1142" t="s">
        <v>3717</v>
      </c>
    </row>
    <row r="1143" spans="1:9">
      <c r="A1143" s="7" t="s">
        <v>3720</v>
      </c>
      <c r="B1143" s="7" t="s">
        <v>3715</v>
      </c>
      <c r="C1143" s="7" t="s">
        <v>3721</v>
      </c>
      <c r="D1143" s="7" t="s">
        <v>3716</v>
      </c>
      <c r="E1143" s="7" t="s">
        <v>2760</v>
      </c>
      <c r="G1143">
        <v>1141</v>
      </c>
      <c r="H1143" t="str">
        <f t="shared" si="20"/>
        <v>大阪府堺市</v>
      </c>
      <c r="I1143" t="s">
        <v>3720</v>
      </c>
    </row>
    <row r="1144" spans="1:9">
      <c r="A1144" s="7" t="s">
        <v>3722</v>
      </c>
      <c r="B1144" s="7" t="s">
        <v>3715</v>
      </c>
      <c r="C1144" s="7" t="s">
        <v>3723</v>
      </c>
      <c r="D1144" s="7" t="s">
        <v>3716</v>
      </c>
      <c r="E1144" s="7" t="s">
        <v>3724</v>
      </c>
      <c r="G1144">
        <v>1142</v>
      </c>
      <c r="H1144" t="str">
        <f t="shared" si="20"/>
        <v>大阪府岸和田市</v>
      </c>
      <c r="I1144" t="s">
        <v>3722</v>
      </c>
    </row>
    <row r="1145" spans="1:9">
      <c r="A1145" s="7" t="s">
        <v>3725</v>
      </c>
      <c r="B1145" s="7" t="s">
        <v>3715</v>
      </c>
      <c r="C1145" s="7" t="s">
        <v>3726</v>
      </c>
      <c r="D1145" s="7" t="s">
        <v>3716</v>
      </c>
      <c r="E1145" s="7" t="s">
        <v>3727</v>
      </c>
      <c r="G1145">
        <v>1143</v>
      </c>
      <c r="H1145" t="str">
        <f t="shared" si="20"/>
        <v>大阪府豊中市</v>
      </c>
      <c r="I1145" t="s">
        <v>3725</v>
      </c>
    </row>
    <row r="1146" spans="1:9">
      <c r="A1146" s="7" t="s">
        <v>3728</v>
      </c>
      <c r="B1146" s="7" t="s">
        <v>3715</v>
      </c>
      <c r="C1146" s="7" t="s">
        <v>3729</v>
      </c>
      <c r="D1146" s="7" t="s">
        <v>3716</v>
      </c>
      <c r="E1146" s="7" t="s">
        <v>3730</v>
      </c>
      <c r="G1146">
        <v>1144</v>
      </c>
      <c r="H1146" t="str">
        <f t="shared" si="20"/>
        <v>大阪府池田市</v>
      </c>
      <c r="I1146" t="s">
        <v>3728</v>
      </c>
    </row>
    <row r="1147" spans="1:9">
      <c r="A1147" s="7" t="s">
        <v>3731</v>
      </c>
      <c r="B1147" s="7" t="s">
        <v>3715</v>
      </c>
      <c r="C1147" s="7" t="s">
        <v>3732</v>
      </c>
      <c r="D1147" s="7" t="s">
        <v>3716</v>
      </c>
      <c r="E1147" s="7" t="s">
        <v>3733</v>
      </c>
      <c r="G1147">
        <v>1145</v>
      </c>
      <c r="H1147" t="str">
        <f t="shared" si="20"/>
        <v>大阪府吹田市</v>
      </c>
      <c r="I1147" t="s">
        <v>3731</v>
      </c>
    </row>
    <row r="1148" spans="1:9">
      <c r="A1148" s="7" t="s">
        <v>3734</v>
      </c>
      <c r="B1148" s="7" t="s">
        <v>3715</v>
      </c>
      <c r="C1148" s="7" t="s">
        <v>3735</v>
      </c>
      <c r="D1148" s="7" t="s">
        <v>3716</v>
      </c>
      <c r="E1148" s="7" t="s">
        <v>3736</v>
      </c>
      <c r="G1148">
        <v>1146</v>
      </c>
      <c r="H1148" t="str">
        <f t="shared" si="20"/>
        <v>大阪府泉大津市</v>
      </c>
      <c r="I1148" t="s">
        <v>3734</v>
      </c>
    </row>
    <row r="1149" spans="1:9">
      <c r="A1149" s="7" t="s">
        <v>3737</v>
      </c>
      <c r="B1149" s="7" t="s">
        <v>3715</v>
      </c>
      <c r="C1149" s="7" t="s">
        <v>3738</v>
      </c>
      <c r="D1149" s="7" t="s">
        <v>3716</v>
      </c>
      <c r="E1149" s="7" t="s">
        <v>3739</v>
      </c>
      <c r="G1149">
        <v>1147</v>
      </c>
      <c r="H1149" t="str">
        <f t="shared" si="20"/>
        <v>大阪府高槻市</v>
      </c>
      <c r="I1149" t="s">
        <v>3737</v>
      </c>
    </row>
    <row r="1150" spans="1:9">
      <c r="A1150" s="7" t="s">
        <v>3740</v>
      </c>
      <c r="B1150" s="7" t="s">
        <v>3715</v>
      </c>
      <c r="C1150" s="7" t="s">
        <v>3741</v>
      </c>
      <c r="D1150" s="7" t="s">
        <v>3716</v>
      </c>
      <c r="E1150" s="7" t="s">
        <v>3742</v>
      </c>
      <c r="G1150">
        <v>1148</v>
      </c>
      <c r="H1150" t="str">
        <f t="shared" si="20"/>
        <v>大阪府貝塚市</v>
      </c>
      <c r="I1150" t="s">
        <v>3740</v>
      </c>
    </row>
    <row r="1151" spans="1:9">
      <c r="A1151" s="7" t="s">
        <v>3743</v>
      </c>
      <c r="B1151" s="7" t="s">
        <v>3715</v>
      </c>
      <c r="C1151" s="7" t="s">
        <v>3744</v>
      </c>
      <c r="D1151" s="7" t="s">
        <v>3716</v>
      </c>
      <c r="E1151" s="7" t="s">
        <v>3745</v>
      </c>
      <c r="G1151">
        <v>1149</v>
      </c>
      <c r="H1151" t="str">
        <f t="shared" si="20"/>
        <v>大阪府守口市</v>
      </c>
      <c r="I1151" t="s">
        <v>3743</v>
      </c>
    </row>
    <row r="1152" spans="1:9">
      <c r="A1152" s="7" t="s">
        <v>3746</v>
      </c>
      <c r="B1152" s="7" t="s">
        <v>3715</v>
      </c>
      <c r="C1152" s="7" t="s">
        <v>3747</v>
      </c>
      <c r="D1152" s="7" t="s">
        <v>3716</v>
      </c>
      <c r="E1152" s="7" t="s">
        <v>3748</v>
      </c>
      <c r="G1152">
        <v>1150</v>
      </c>
      <c r="H1152" t="str">
        <f t="shared" si="20"/>
        <v>大阪府枚方市</v>
      </c>
      <c r="I1152" t="s">
        <v>3746</v>
      </c>
    </row>
    <row r="1153" spans="1:9">
      <c r="A1153" s="7" t="s">
        <v>3749</v>
      </c>
      <c r="B1153" s="7" t="s">
        <v>3715</v>
      </c>
      <c r="C1153" s="7" t="s">
        <v>3750</v>
      </c>
      <c r="D1153" s="7" t="s">
        <v>3716</v>
      </c>
      <c r="E1153" s="7" t="s">
        <v>3751</v>
      </c>
      <c r="G1153">
        <v>1151</v>
      </c>
      <c r="H1153" t="str">
        <f t="shared" si="20"/>
        <v>大阪府茨木市</v>
      </c>
      <c r="I1153" t="s">
        <v>3749</v>
      </c>
    </row>
    <row r="1154" spans="1:9">
      <c r="A1154" s="7" t="s">
        <v>3752</v>
      </c>
      <c r="B1154" s="7" t="s">
        <v>3715</v>
      </c>
      <c r="C1154" s="7" t="s">
        <v>3753</v>
      </c>
      <c r="D1154" s="7" t="s">
        <v>3716</v>
      </c>
      <c r="E1154" s="7" t="s">
        <v>3754</v>
      </c>
      <c r="G1154">
        <v>1152</v>
      </c>
      <c r="H1154" t="str">
        <f t="shared" si="20"/>
        <v>大阪府八尾市</v>
      </c>
      <c r="I1154" t="s">
        <v>3752</v>
      </c>
    </row>
    <row r="1155" spans="1:9">
      <c r="A1155" s="7" t="s">
        <v>3755</v>
      </c>
      <c r="B1155" s="7" t="s">
        <v>3715</v>
      </c>
      <c r="C1155" s="7" t="s">
        <v>3756</v>
      </c>
      <c r="D1155" s="7" t="s">
        <v>3716</v>
      </c>
      <c r="E1155" s="7" t="s">
        <v>3757</v>
      </c>
      <c r="G1155">
        <v>1153</v>
      </c>
      <c r="H1155" t="str">
        <f t="shared" si="20"/>
        <v>大阪府泉佐野市</v>
      </c>
      <c r="I1155" t="s">
        <v>3755</v>
      </c>
    </row>
    <row r="1156" spans="1:9">
      <c r="A1156" s="7" t="s">
        <v>3758</v>
      </c>
      <c r="B1156" s="7" t="s">
        <v>3715</v>
      </c>
      <c r="C1156" s="7" t="s">
        <v>3759</v>
      </c>
      <c r="D1156" s="7" t="s">
        <v>3716</v>
      </c>
      <c r="E1156" s="7" t="s">
        <v>3760</v>
      </c>
      <c r="G1156">
        <v>1154</v>
      </c>
      <c r="H1156" t="str">
        <f t="shared" ref="H1156:H1219" si="21">B1156&amp;C1156</f>
        <v>大阪府富田林市</v>
      </c>
      <c r="I1156" t="s">
        <v>3758</v>
      </c>
    </row>
    <row r="1157" spans="1:9">
      <c r="A1157" s="7" t="s">
        <v>3761</v>
      </c>
      <c r="B1157" s="7" t="s">
        <v>3715</v>
      </c>
      <c r="C1157" s="7" t="s">
        <v>3762</v>
      </c>
      <c r="D1157" s="7" t="s">
        <v>3716</v>
      </c>
      <c r="E1157" s="7" t="s">
        <v>3763</v>
      </c>
      <c r="G1157">
        <v>1155</v>
      </c>
      <c r="H1157" t="str">
        <f t="shared" si="21"/>
        <v>大阪府寝屋川市</v>
      </c>
      <c r="I1157" t="s">
        <v>3761</v>
      </c>
    </row>
    <row r="1158" spans="1:9">
      <c r="A1158" s="7" t="s">
        <v>3764</v>
      </c>
      <c r="B1158" s="7" t="s">
        <v>3715</v>
      </c>
      <c r="C1158" s="7" t="s">
        <v>3765</v>
      </c>
      <c r="D1158" s="7" t="s">
        <v>3716</v>
      </c>
      <c r="E1158" s="7" t="s">
        <v>3766</v>
      </c>
      <c r="G1158">
        <v>1156</v>
      </c>
      <c r="H1158" t="str">
        <f t="shared" si="21"/>
        <v>大阪府河内長野市</v>
      </c>
      <c r="I1158" t="s">
        <v>3764</v>
      </c>
    </row>
    <row r="1159" spans="1:9">
      <c r="A1159" s="7" t="s">
        <v>3767</v>
      </c>
      <c r="B1159" s="7" t="s">
        <v>3715</v>
      </c>
      <c r="C1159" s="7" t="s">
        <v>3768</v>
      </c>
      <c r="D1159" s="7" t="s">
        <v>3716</v>
      </c>
      <c r="E1159" s="7" t="s">
        <v>3769</v>
      </c>
      <c r="G1159">
        <v>1157</v>
      </c>
      <c r="H1159" t="str">
        <f t="shared" si="21"/>
        <v>大阪府松原市</v>
      </c>
      <c r="I1159" t="s">
        <v>3767</v>
      </c>
    </row>
    <row r="1160" spans="1:9">
      <c r="A1160" s="7" t="s">
        <v>3770</v>
      </c>
      <c r="B1160" s="7" t="s">
        <v>3715</v>
      </c>
      <c r="C1160" s="7" t="s">
        <v>3771</v>
      </c>
      <c r="D1160" s="7" t="s">
        <v>3716</v>
      </c>
      <c r="E1160" s="7" t="s">
        <v>3772</v>
      </c>
      <c r="G1160">
        <v>1158</v>
      </c>
      <c r="H1160" t="str">
        <f t="shared" si="21"/>
        <v>大阪府大東市</v>
      </c>
      <c r="I1160" t="s">
        <v>3770</v>
      </c>
    </row>
    <row r="1161" spans="1:9">
      <c r="A1161" s="7" t="s">
        <v>3773</v>
      </c>
      <c r="B1161" s="7" t="s">
        <v>3715</v>
      </c>
      <c r="C1161" s="7" t="s">
        <v>3774</v>
      </c>
      <c r="D1161" s="7" t="s">
        <v>3716</v>
      </c>
      <c r="E1161" s="7" t="s">
        <v>3775</v>
      </c>
      <c r="G1161">
        <v>1159</v>
      </c>
      <c r="H1161" t="str">
        <f t="shared" si="21"/>
        <v>大阪府和泉市</v>
      </c>
      <c r="I1161" t="s">
        <v>3773</v>
      </c>
    </row>
    <row r="1162" spans="1:9">
      <c r="A1162" s="7" t="s">
        <v>3776</v>
      </c>
      <c r="B1162" s="7" t="s">
        <v>3715</v>
      </c>
      <c r="C1162" s="7" t="s">
        <v>3777</v>
      </c>
      <c r="D1162" s="7" t="s">
        <v>3716</v>
      </c>
      <c r="E1162" s="7" t="s">
        <v>3778</v>
      </c>
      <c r="G1162">
        <v>1160</v>
      </c>
      <c r="H1162" t="str">
        <f t="shared" si="21"/>
        <v>大阪府箕面市</v>
      </c>
      <c r="I1162" t="s">
        <v>3776</v>
      </c>
    </row>
    <row r="1163" spans="1:9">
      <c r="A1163" s="7" t="s">
        <v>3779</v>
      </c>
      <c r="B1163" s="7" t="s">
        <v>3715</v>
      </c>
      <c r="C1163" s="7" t="s">
        <v>3780</v>
      </c>
      <c r="D1163" s="7" t="s">
        <v>3716</v>
      </c>
      <c r="E1163" s="7" t="s">
        <v>3781</v>
      </c>
      <c r="G1163">
        <v>1161</v>
      </c>
      <c r="H1163" t="str">
        <f t="shared" si="21"/>
        <v>大阪府柏原市</v>
      </c>
      <c r="I1163" t="s">
        <v>3779</v>
      </c>
    </row>
    <row r="1164" spans="1:9">
      <c r="A1164" s="7" t="s">
        <v>3782</v>
      </c>
      <c r="B1164" s="7" t="s">
        <v>3715</v>
      </c>
      <c r="C1164" s="7" t="s">
        <v>3783</v>
      </c>
      <c r="D1164" s="7" t="s">
        <v>3716</v>
      </c>
      <c r="E1164" s="7" t="s">
        <v>3784</v>
      </c>
      <c r="G1164">
        <v>1162</v>
      </c>
      <c r="H1164" t="str">
        <f t="shared" si="21"/>
        <v>大阪府羽曳野市</v>
      </c>
      <c r="I1164" t="s">
        <v>3782</v>
      </c>
    </row>
    <row r="1165" spans="1:9">
      <c r="A1165" s="7" t="s">
        <v>3785</v>
      </c>
      <c r="B1165" s="7" t="s">
        <v>3715</v>
      </c>
      <c r="C1165" s="7" t="s">
        <v>3786</v>
      </c>
      <c r="D1165" s="7" t="s">
        <v>3716</v>
      </c>
      <c r="E1165" s="7" t="s">
        <v>3787</v>
      </c>
      <c r="G1165">
        <v>1163</v>
      </c>
      <c r="H1165" t="str">
        <f t="shared" si="21"/>
        <v>大阪府門真市</v>
      </c>
      <c r="I1165" t="s">
        <v>3785</v>
      </c>
    </row>
    <row r="1166" spans="1:9">
      <c r="A1166" s="7" t="s">
        <v>3788</v>
      </c>
      <c r="B1166" s="7" t="s">
        <v>3715</v>
      </c>
      <c r="C1166" s="7" t="s">
        <v>3789</v>
      </c>
      <c r="D1166" s="7" t="s">
        <v>3716</v>
      </c>
      <c r="E1166" s="7" t="s">
        <v>3790</v>
      </c>
      <c r="G1166">
        <v>1164</v>
      </c>
      <c r="H1166" t="str">
        <f t="shared" si="21"/>
        <v>大阪府摂津市</v>
      </c>
      <c r="I1166" t="s">
        <v>3788</v>
      </c>
    </row>
    <row r="1167" spans="1:9">
      <c r="A1167" s="7" t="s">
        <v>3791</v>
      </c>
      <c r="B1167" s="7" t="s">
        <v>3715</v>
      </c>
      <c r="C1167" s="7" t="s">
        <v>3792</v>
      </c>
      <c r="D1167" s="7" t="s">
        <v>3716</v>
      </c>
      <c r="E1167" s="7" t="s">
        <v>3793</v>
      </c>
      <c r="G1167">
        <v>1165</v>
      </c>
      <c r="H1167" t="str">
        <f t="shared" si="21"/>
        <v>大阪府高石市</v>
      </c>
      <c r="I1167" t="s">
        <v>3791</v>
      </c>
    </row>
    <row r="1168" spans="1:9">
      <c r="A1168" s="7" t="s">
        <v>3794</v>
      </c>
      <c r="B1168" s="7" t="s">
        <v>3715</v>
      </c>
      <c r="C1168" s="7" t="s">
        <v>3795</v>
      </c>
      <c r="D1168" s="7" t="s">
        <v>3716</v>
      </c>
      <c r="E1168" s="7" t="s">
        <v>3796</v>
      </c>
      <c r="G1168">
        <v>1166</v>
      </c>
      <c r="H1168" t="str">
        <f t="shared" si="21"/>
        <v>大阪府藤井寺市</v>
      </c>
      <c r="I1168" t="s">
        <v>3794</v>
      </c>
    </row>
    <row r="1169" spans="1:9">
      <c r="A1169" s="7" t="s">
        <v>3797</v>
      </c>
      <c r="B1169" s="7" t="s">
        <v>3715</v>
      </c>
      <c r="C1169" s="7" t="s">
        <v>3798</v>
      </c>
      <c r="D1169" s="7" t="s">
        <v>3716</v>
      </c>
      <c r="E1169" s="7" t="s">
        <v>3799</v>
      </c>
      <c r="G1169">
        <v>1167</v>
      </c>
      <c r="H1169" t="str">
        <f t="shared" si="21"/>
        <v>大阪府東大阪市</v>
      </c>
      <c r="I1169" t="s">
        <v>3797</v>
      </c>
    </row>
    <row r="1170" spans="1:9">
      <c r="A1170" s="7" t="s">
        <v>3800</v>
      </c>
      <c r="B1170" s="7" t="s">
        <v>3715</v>
      </c>
      <c r="C1170" s="7" t="s">
        <v>3801</v>
      </c>
      <c r="D1170" s="7" t="s">
        <v>3716</v>
      </c>
      <c r="E1170" s="7" t="s">
        <v>3802</v>
      </c>
      <c r="G1170">
        <v>1168</v>
      </c>
      <c r="H1170" t="str">
        <f t="shared" si="21"/>
        <v>大阪府泉南市</v>
      </c>
      <c r="I1170" t="s">
        <v>3800</v>
      </c>
    </row>
    <row r="1171" spans="1:9">
      <c r="A1171" s="7" t="s">
        <v>3803</v>
      </c>
      <c r="B1171" s="7" t="s">
        <v>3715</v>
      </c>
      <c r="C1171" s="7" t="s">
        <v>3804</v>
      </c>
      <c r="D1171" s="7" t="s">
        <v>3716</v>
      </c>
      <c r="E1171" s="7" t="s">
        <v>3805</v>
      </c>
      <c r="G1171">
        <v>1169</v>
      </c>
      <c r="H1171" t="str">
        <f t="shared" si="21"/>
        <v>大阪府四條畷市</v>
      </c>
      <c r="I1171" t="s">
        <v>3803</v>
      </c>
    </row>
    <row r="1172" spans="1:9">
      <c r="A1172" s="7" t="s">
        <v>3806</v>
      </c>
      <c r="B1172" s="7" t="s">
        <v>3715</v>
      </c>
      <c r="C1172" s="7" t="s">
        <v>3807</v>
      </c>
      <c r="D1172" s="7" t="s">
        <v>3716</v>
      </c>
      <c r="E1172" s="7" t="s">
        <v>3808</v>
      </c>
      <c r="G1172">
        <v>1170</v>
      </c>
      <c r="H1172" t="str">
        <f t="shared" si="21"/>
        <v>大阪府交野市</v>
      </c>
      <c r="I1172" t="s">
        <v>3806</v>
      </c>
    </row>
    <row r="1173" spans="1:9">
      <c r="A1173" s="7" t="s">
        <v>3809</v>
      </c>
      <c r="B1173" s="7" t="s">
        <v>3715</v>
      </c>
      <c r="C1173" s="7" t="s">
        <v>3810</v>
      </c>
      <c r="D1173" s="7" t="s">
        <v>3716</v>
      </c>
      <c r="E1173" s="7" t="s">
        <v>3811</v>
      </c>
      <c r="G1173">
        <v>1171</v>
      </c>
      <c r="H1173" t="str">
        <f t="shared" si="21"/>
        <v>大阪府大阪狭山市</v>
      </c>
      <c r="I1173" t="s">
        <v>3809</v>
      </c>
    </row>
    <row r="1174" spans="1:9">
      <c r="A1174" s="7" t="s">
        <v>3812</v>
      </c>
      <c r="B1174" s="7" t="s">
        <v>3715</v>
      </c>
      <c r="C1174" s="7" t="s">
        <v>3813</v>
      </c>
      <c r="D1174" s="7" t="s">
        <v>3716</v>
      </c>
      <c r="E1174" s="7" t="s">
        <v>3814</v>
      </c>
      <c r="G1174">
        <v>1172</v>
      </c>
      <c r="H1174" t="str">
        <f t="shared" si="21"/>
        <v>大阪府阪南市</v>
      </c>
      <c r="I1174" t="s">
        <v>3812</v>
      </c>
    </row>
    <row r="1175" spans="1:9">
      <c r="A1175" s="7" t="s">
        <v>3815</v>
      </c>
      <c r="B1175" s="7" t="s">
        <v>3715</v>
      </c>
      <c r="C1175" s="7" t="s">
        <v>3816</v>
      </c>
      <c r="D1175" s="7" t="s">
        <v>3716</v>
      </c>
      <c r="E1175" s="7" t="s">
        <v>3817</v>
      </c>
      <c r="G1175">
        <v>1173</v>
      </c>
      <c r="H1175" t="str">
        <f t="shared" si="21"/>
        <v>大阪府島本町</v>
      </c>
      <c r="I1175" t="s">
        <v>3815</v>
      </c>
    </row>
    <row r="1176" spans="1:9">
      <c r="A1176" s="7" t="s">
        <v>3818</v>
      </c>
      <c r="B1176" s="7" t="s">
        <v>3715</v>
      </c>
      <c r="C1176" s="7" t="s">
        <v>3819</v>
      </c>
      <c r="D1176" s="7" t="s">
        <v>3716</v>
      </c>
      <c r="E1176" s="7" t="s">
        <v>3820</v>
      </c>
      <c r="G1176">
        <v>1174</v>
      </c>
      <c r="H1176" t="str">
        <f t="shared" si="21"/>
        <v>大阪府豊能町</v>
      </c>
      <c r="I1176" t="s">
        <v>3818</v>
      </c>
    </row>
    <row r="1177" spans="1:9">
      <c r="A1177" s="7" t="s">
        <v>3821</v>
      </c>
      <c r="B1177" s="7" t="s">
        <v>3715</v>
      </c>
      <c r="C1177" s="7" t="s">
        <v>3822</v>
      </c>
      <c r="D1177" s="7" t="s">
        <v>3716</v>
      </c>
      <c r="E1177" s="7" t="s">
        <v>3823</v>
      </c>
      <c r="G1177">
        <v>1175</v>
      </c>
      <c r="H1177" t="str">
        <f t="shared" si="21"/>
        <v>大阪府能勢町</v>
      </c>
      <c r="I1177" t="s">
        <v>3821</v>
      </c>
    </row>
    <row r="1178" spans="1:9">
      <c r="A1178" s="7" t="s">
        <v>3824</v>
      </c>
      <c r="B1178" s="7" t="s">
        <v>3715</v>
      </c>
      <c r="C1178" s="7" t="s">
        <v>3825</v>
      </c>
      <c r="D1178" s="7" t="s">
        <v>3716</v>
      </c>
      <c r="E1178" s="7" t="s">
        <v>3826</v>
      </c>
      <c r="G1178">
        <v>1176</v>
      </c>
      <c r="H1178" t="str">
        <f t="shared" si="21"/>
        <v>大阪府忠岡町</v>
      </c>
      <c r="I1178" t="s">
        <v>3824</v>
      </c>
    </row>
    <row r="1179" spans="1:9">
      <c r="A1179" s="7" t="s">
        <v>3827</v>
      </c>
      <c r="B1179" s="7" t="s">
        <v>3715</v>
      </c>
      <c r="C1179" s="7" t="s">
        <v>3828</v>
      </c>
      <c r="D1179" s="7" t="s">
        <v>3716</v>
      </c>
      <c r="E1179" s="7" t="s">
        <v>3829</v>
      </c>
      <c r="G1179">
        <v>1177</v>
      </c>
      <c r="H1179" t="str">
        <f t="shared" si="21"/>
        <v>大阪府熊取町</v>
      </c>
      <c r="I1179" t="s">
        <v>3827</v>
      </c>
    </row>
    <row r="1180" spans="1:9">
      <c r="A1180" s="7" t="s">
        <v>3830</v>
      </c>
      <c r="B1180" s="7" t="s">
        <v>3715</v>
      </c>
      <c r="C1180" s="7" t="s">
        <v>3831</v>
      </c>
      <c r="D1180" s="7" t="s">
        <v>3716</v>
      </c>
      <c r="E1180" s="7" t="s">
        <v>3832</v>
      </c>
      <c r="G1180">
        <v>1178</v>
      </c>
      <c r="H1180" t="str">
        <f t="shared" si="21"/>
        <v>大阪府田尻町</v>
      </c>
      <c r="I1180" t="s">
        <v>3830</v>
      </c>
    </row>
    <row r="1181" spans="1:9">
      <c r="A1181" s="7" t="s">
        <v>3833</v>
      </c>
      <c r="B1181" s="7" t="s">
        <v>3715</v>
      </c>
      <c r="C1181" s="7" t="s">
        <v>3834</v>
      </c>
      <c r="D1181" s="7" t="s">
        <v>3716</v>
      </c>
      <c r="E1181" s="7" t="s">
        <v>3835</v>
      </c>
      <c r="G1181">
        <v>1179</v>
      </c>
      <c r="H1181" t="str">
        <f t="shared" si="21"/>
        <v>大阪府岬町</v>
      </c>
      <c r="I1181" t="s">
        <v>3833</v>
      </c>
    </row>
    <row r="1182" spans="1:9">
      <c r="A1182" s="7" t="s">
        <v>3836</v>
      </c>
      <c r="B1182" s="7" t="s">
        <v>3715</v>
      </c>
      <c r="C1182" s="7" t="s">
        <v>3837</v>
      </c>
      <c r="D1182" s="7" t="s">
        <v>3716</v>
      </c>
      <c r="E1182" s="7" t="s">
        <v>3838</v>
      </c>
      <c r="G1182">
        <v>1180</v>
      </c>
      <c r="H1182" t="str">
        <f t="shared" si="21"/>
        <v>大阪府太子町</v>
      </c>
      <c r="I1182" t="s">
        <v>3836</v>
      </c>
    </row>
    <row r="1183" spans="1:9">
      <c r="A1183" s="7" t="s">
        <v>3839</v>
      </c>
      <c r="B1183" s="7" t="s">
        <v>3715</v>
      </c>
      <c r="C1183" s="7" t="s">
        <v>3840</v>
      </c>
      <c r="D1183" s="7" t="s">
        <v>3716</v>
      </c>
      <c r="E1183" s="7" t="s">
        <v>3841</v>
      </c>
      <c r="G1183">
        <v>1181</v>
      </c>
      <c r="H1183" t="str">
        <f t="shared" si="21"/>
        <v>大阪府河南町</v>
      </c>
      <c r="I1183" t="s">
        <v>3839</v>
      </c>
    </row>
    <row r="1184" spans="1:9">
      <c r="A1184" s="7" t="s">
        <v>3842</v>
      </c>
      <c r="B1184" s="7" t="s">
        <v>3715</v>
      </c>
      <c r="C1184" s="7" t="s">
        <v>3843</v>
      </c>
      <c r="D1184" s="7" t="s">
        <v>3716</v>
      </c>
      <c r="E1184" s="7" t="s">
        <v>3844</v>
      </c>
      <c r="G1184">
        <v>1182</v>
      </c>
      <c r="H1184" t="str">
        <f t="shared" si="21"/>
        <v>大阪府千早赤阪村</v>
      </c>
      <c r="I1184" t="s">
        <v>3842</v>
      </c>
    </row>
    <row r="1185" spans="1:9">
      <c r="A1185" s="3" t="s">
        <v>3845</v>
      </c>
      <c r="B1185" s="3" t="s">
        <v>3846</v>
      </c>
      <c r="C1185" s="4"/>
      <c r="D1185" s="5" t="s">
        <v>3847</v>
      </c>
      <c r="E1185" s="4"/>
      <c r="G1185">
        <v>1183</v>
      </c>
      <c r="H1185" t="str">
        <f t="shared" si="21"/>
        <v>兵庫県</v>
      </c>
      <c r="I1185" t="s">
        <v>3845</v>
      </c>
    </row>
    <row r="1186" spans="1:9">
      <c r="A1186" s="7" t="s">
        <v>3848</v>
      </c>
      <c r="B1186" s="7" t="s">
        <v>3846</v>
      </c>
      <c r="C1186" s="7" t="s">
        <v>3849</v>
      </c>
      <c r="D1186" s="7" t="s">
        <v>3847</v>
      </c>
      <c r="E1186" s="7" t="s">
        <v>3850</v>
      </c>
      <c r="G1186">
        <v>1184</v>
      </c>
      <c r="H1186" t="str">
        <f t="shared" si="21"/>
        <v>兵庫県神戸市</v>
      </c>
      <c r="I1186" t="s">
        <v>3848</v>
      </c>
    </row>
    <row r="1187" spans="1:9">
      <c r="A1187" s="7" t="s">
        <v>3851</v>
      </c>
      <c r="B1187" s="7" t="s">
        <v>3846</v>
      </c>
      <c r="C1187" s="7" t="s">
        <v>3852</v>
      </c>
      <c r="D1187" s="7" t="s">
        <v>3847</v>
      </c>
      <c r="E1187" s="7" t="s">
        <v>3853</v>
      </c>
      <c r="G1187">
        <v>1185</v>
      </c>
      <c r="H1187" t="str">
        <f t="shared" si="21"/>
        <v>兵庫県姫路市</v>
      </c>
      <c r="I1187" t="s">
        <v>3851</v>
      </c>
    </row>
    <row r="1188" spans="1:9">
      <c r="A1188" s="7" t="s">
        <v>3854</v>
      </c>
      <c r="B1188" s="7" t="s">
        <v>3846</v>
      </c>
      <c r="C1188" s="7" t="s">
        <v>3855</v>
      </c>
      <c r="D1188" s="7" t="s">
        <v>3847</v>
      </c>
      <c r="E1188" s="7" t="s">
        <v>3856</v>
      </c>
      <c r="G1188">
        <v>1186</v>
      </c>
      <c r="H1188" t="str">
        <f t="shared" si="21"/>
        <v>兵庫県尼崎市</v>
      </c>
      <c r="I1188" t="s">
        <v>3854</v>
      </c>
    </row>
    <row r="1189" spans="1:9">
      <c r="A1189" s="7" t="s">
        <v>3857</v>
      </c>
      <c r="B1189" s="7" t="s">
        <v>3846</v>
      </c>
      <c r="C1189" s="7" t="s">
        <v>3858</v>
      </c>
      <c r="D1189" s="7" t="s">
        <v>3847</v>
      </c>
      <c r="E1189" s="7" t="s">
        <v>3859</v>
      </c>
      <c r="G1189">
        <v>1187</v>
      </c>
      <c r="H1189" t="str">
        <f t="shared" si="21"/>
        <v>兵庫県明石市</v>
      </c>
      <c r="I1189" t="s">
        <v>3857</v>
      </c>
    </row>
    <row r="1190" spans="1:9">
      <c r="A1190" s="7" t="s">
        <v>3860</v>
      </c>
      <c r="B1190" s="7" t="s">
        <v>3846</v>
      </c>
      <c r="C1190" s="7" t="s">
        <v>3861</v>
      </c>
      <c r="D1190" s="7" t="s">
        <v>3847</v>
      </c>
      <c r="E1190" s="7" t="s">
        <v>3862</v>
      </c>
      <c r="G1190">
        <v>1188</v>
      </c>
      <c r="H1190" t="str">
        <f t="shared" si="21"/>
        <v>兵庫県西宮市</v>
      </c>
      <c r="I1190" t="s">
        <v>3860</v>
      </c>
    </row>
    <row r="1191" spans="1:9">
      <c r="A1191" s="7" t="s">
        <v>3863</v>
      </c>
      <c r="B1191" s="7" t="s">
        <v>3846</v>
      </c>
      <c r="C1191" s="7" t="s">
        <v>3864</v>
      </c>
      <c r="D1191" s="7" t="s">
        <v>3847</v>
      </c>
      <c r="E1191" s="7" t="s">
        <v>3865</v>
      </c>
      <c r="G1191">
        <v>1189</v>
      </c>
      <c r="H1191" t="str">
        <f t="shared" si="21"/>
        <v>兵庫県洲本市</v>
      </c>
      <c r="I1191" t="s">
        <v>3863</v>
      </c>
    </row>
    <row r="1192" spans="1:9">
      <c r="A1192" s="7" t="s">
        <v>3866</v>
      </c>
      <c r="B1192" s="7" t="s">
        <v>3846</v>
      </c>
      <c r="C1192" s="7" t="s">
        <v>3867</v>
      </c>
      <c r="D1192" s="7" t="s">
        <v>3847</v>
      </c>
      <c r="E1192" s="7" t="s">
        <v>3868</v>
      </c>
      <c r="G1192">
        <v>1190</v>
      </c>
      <c r="H1192" t="str">
        <f t="shared" si="21"/>
        <v>兵庫県芦屋市</v>
      </c>
      <c r="I1192" t="s">
        <v>3866</v>
      </c>
    </row>
    <row r="1193" spans="1:9">
      <c r="A1193" s="7" t="s">
        <v>3869</v>
      </c>
      <c r="B1193" s="7" t="s">
        <v>3846</v>
      </c>
      <c r="C1193" s="7" t="s">
        <v>3870</v>
      </c>
      <c r="D1193" s="7" t="s">
        <v>3847</v>
      </c>
      <c r="E1193" s="7" t="s">
        <v>3871</v>
      </c>
      <c r="G1193">
        <v>1191</v>
      </c>
      <c r="H1193" t="str">
        <f t="shared" si="21"/>
        <v>兵庫県伊丹市</v>
      </c>
      <c r="I1193" t="s">
        <v>3869</v>
      </c>
    </row>
    <row r="1194" spans="1:9">
      <c r="A1194" s="7" t="s">
        <v>3872</v>
      </c>
      <c r="B1194" s="7" t="s">
        <v>3846</v>
      </c>
      <c r="C1194" s="7" t="s">
        <v>3873</v>
      </c>
      <c r="D1194" s="7" t="s">
        <v>3847</v>
      </c>
      <c r="E1194" s="7" t="s">
        <v>3874</v>
      </c>
      <c r="G1194">
        <v>1192</v>
      </c>
      <c r="H1194" t="str">
        <f t="shared" si="21"/>
        <v>兵庫県相生市</v>
      </c>
      <c r="I1194" t="s">
        <v>3872</v>
      </c>
    </row>
    <row r="1195" spans="1:9">
      <c r="A1195" s="7" t="s">
        <v>3875</v>
      </c>
      <c r="B1195" s="7" t="s">
        <v>3846</v>
      </c>
      <c r="C1195" s="7" t="s">
        <v>3876</v>
      </c>
      <c r="D1195" s="7" t="s">
        <v>3847</v>
      </c>
      <c r="E1195" s="7" t="s">
        <v>3877</v>
      </c>
      <c r="G1195">
        <v>1193</v>
      </c>
      <c r="H1195" t="str">
        <f t="shared" si="21"/>
        <v>兵庫県豊岡市</v>
      </c>
      <c r="I1195" t="s">
        <v>3875</v>
      </c>
    </row>
    <row r="1196" spans="1:9">
      <c r="A1196" s="7" t="s">
        <v>3878</v>
      </c>
      <c r="B1196" s="7" t="s">
        <v>3846</v>
      </c>
      <c r="C1196" s="7" t="s">
        <v>3879</v>
      </c>
      <c r="D1196" s="7" t="s">
        <v>3847</v>
      </c>
      <c r="E1196" s="7" t="s">
        <v>3880</v>
      </c>
      <c r="G1196">
        <v>1194</v>
      </c>
      <c r="H1196" t="str">
        <f t="shared" si="21"/>
        <v>兵庫県加古川市</v>
      </c>
      <c r="I1196" t="s">
        <v>3878</v>
      </c>
    </row>
    <row r="1197" spans="1:9">
      <c r="A1197" s="7" t="s">
        <v>3881</v>
      </c>
      <c r="B1197" s="7" t="s">
        <v>3846</v>
      </c>
      <c r="C1197" s="7" t="s">
        <v>3882</v>
      </c>
      <c r="D1197" s="7" t="s">
        <v>3847</v>
      </c>
      <c r="E1197" s="7" t="s">
        <v>3883</v>
      </c>
      <c r="G1197">
        <v>1195</v>
      </c>
      <c r="H1197" t="str">
        <f t="shared" si="21"/>
        <v>兵庫県赤穂市</v>
      </c>
      <c r="I1197" t="s">
        <v>3881</v>
      </c>
    </row>
    <row r="1198" spans="1:9">
      <c r="A1198" s="7" t="s">
        <v>3884</v>
      </c>
      <c r="B1198" s="7" t="s">
        <v>3846</v>
      </c>
      <c r="C1198" s="7" t="s">
        <v>3885</v>
      </c>
      <c r="D1198" s="7" t="s">
        <v>3847</v>
      </c>
      <c r="E1198" s="7" t="s">
        <v>3886</v>
      </c>
      <c r="G1198">
        <v>1196</v>
      </c>
      <c r="H1198" t="str">
        <f t="shared" si="21"/>
        <v>兵庫県西脇市</v>
      </c>
      <c r="I1198" t="s">
        <v>3884</v>
      </c>
    </row>
    <row r="1199" spans="1:9">
      <c r="A1199" s="7" t="s">
        <v>3887</v>
      </c>
      <c r="B1199" s="7" t="s">
        <v>3846</v>
      </c>
      <c r="C1199" s="7" t="s">
        <v>3888</v>
      </c>
      <c r="D1199" s="7" t="s">
        <v>3847</v>
      </c>
      <c r="E1199" s="7" t="s">
        <v>3889</v>
      </c>
      <c r="G1199">
        <v>1197</v>
      </c>
      <c r="H1199" t="str">
        <f t="shared" si="21"/>
        <v>兵庫県宝塚市</v>
      </c>
      <c r="I1199" t="s">
        <v>3887</v>
      </c>
    </row>
    <row r="1200" spans="1:9">
      <c r="A1200" s="7" t="s">
        <v>3890</v>
      </c>
      <c r="B1200" s="7" t="s">
        <v>3846</v>
      </c>
      <c r="C1200" s="7" t="s">
        <v>3891</v>
      </c>
      <c r="D1200" s="7" t="s">
        <v>3847</v>
      </c>
      <c r="E1200" s="7" t="s">
        <v>3892</v>
      </c>
      <c r="G1200">
        <v>1198</v>
      </c>
      <c r="H1200" t="str">
        <f t="shared" si="21"/>
        <v>兵庫県三木市</v>
      </c>
      <c r="I1200" t="s">
        <v>3890</v>
      </c>
    </row>
    <row r="1201" spans="1:9">
      <c r="A1201" s="7" t="s">
        <v>3893</v>
      </c>
      <c r="B1201" s="7" t="s">
        <v>3846</v>
      </c>
      <c r="C1201" s="7" t="s">
        <v>3894</v>
      </c>
      <c r="D1201" s="7" t="s">
        <v>3847</v>
      </c>
      <c r="E1201" s="7" t="s">
        <v>3895</v>
      </c>
      <c r="G1201">
        <v>1199</v>
      </c>
      <c r="H1201" t="str">
        <f t="shared" si="21"/>
        <v>兵庫県高砂市</v>
      </c>
      <c r="I1201" t="s">
        <v>3893</v>
      </c>
    </row>
    <row r="1202" spans="1:9">
      <c r="A1202" s="7" t="s">
        <v>3896</v>
      </c>
      <c r="B1202" s="7" t="s">
        <v>3846</v>
      </c>
      <c r="C1202" s="7" t="s">
        <v>3897</v>
      </c>
      <c r="D1202" s="7" t="s">
        <v>3847</v>
      </c>
      <c r="E1202" s="7" t="s">
        <v>3898</v>
      </c>
      <c r="G1202">
        <v>1200</v>
      </c>
      <c r="H1202" t="str">
        <f t="shared" si="21"/>
        <v>兵庫県川西市</v>
      </c>
      <c r="I1202" t="s">
        <v>3896</v>
      </c>
    </row>
    <row r="1203" spans="1:9">
      <c r="A1203" s="7" t="s">
        <v>3899</v>
      </c>
      <c r="B1203" s="7" t="s">
        <v>3846</v>
      </c>
      <c r="C1203" s="7" t="s">
        <v>3900</v>
      </c>
      <c r="D1203" s="7" t="s">
        <v>3847</v>
      </c>
      <c r="E1203" s="7" t="s">
        <v>3901</v>
      </c>
      <c r="G1203">
        <v>1201</v>
      </c>
      <c r="H1203" t="str">
        <f t="shared" si="21"/>
        <v>兵庫県小野市</v>
      </c>
      <c r="I1203" t="s">
        <v>3899</v>
      </c>
    </row>
    <row r="1204" spans="1:9">
      <c r="A1204" s="7" t="s">
        <v>3902</v>
      </c>
      <c r="B1204" s="7" t="s">
        <v>3846</v>
      </c>
      <c r="C1204" s="7" t="s">
        <v>3903</v>
      </c>
      <c r="D1204" s="7" t="s">
        <v>3847</v>
      </c>
      <c r="E1204" s="7" t="s">
        <v>3904</v>
      </c>
      <c r="G1204">
        <v>1202</v>
      </c>
      <c r="H1204" t="str">
        <f t="shared" si="21"/>
        <v>兵庫県三田市</v>
      </c>
      <c r="I1204" t="s">
        <v>3902</v>
      </c>
    </row>
    <row r="1205" spans="1:9">
      <c r="A1205" s="7" t="s">
        <v>3905</v>
      </c>
      <c r="B1205" s="7" t="s">
        <v>3846</v>
      </c>
      <c r="C1205" s="7" t="s">
        <v>3906</v>
      </c>
      <c r="D1205" s="7" t="s">
        <v>3847</v>
      </c>
      <c r="E1205" s="7" t="s">
        <v>3907</v>
      </c>
      <c r="G1205">
        <v>1203</v>
      </c>
      <c r="H1205" t="str">
        <f t="shared" si="21"/>
        <v>兵庫県加西市</v>
      </c>
      <c r="I1205" t="s">
        <v>3905</v>
      </c>
    </row>
    <row r="1206" spans="1:9">
      <c r="A1206" s="7" t="s">
        <v>3908</v>
      </c>
      <c r="B1206" s="7" t="s">
        <v>3846</v>
      </c>
      <c r="C1206" s="7" t="s">
        <v>3909</v>
      </c>
      <c r="D1206" s="7" t="s">
        <v>3847</v>
      </c>
      <c r="E1206" s="7" t="s">
        <v>3910</v>
      </c>
      <c r="G1206">
        <v>1204</v>
      </c>
      <c r="H1206" t="str">
        <f t="shared" si="21"/>
        <v>兵庫県丹波篠山市</v>
      </c>
      <c r="I1206" t="s">
        <v>3908</v>
      </c>
    </row>
    <row r="1207" spans="1:9">
      <c r="A1207" s="7" t="s">
        <v>3911</v>
      </c>
      <c r="B1207" s="7" t="s">
        <v>3846</v>
      </c>
      <c r="C1207" s="7" t="s">
        <v>3912</v>
      </c>
      <c r="D1207" s="7" t="s">
        <v>3847</v>
      </c>
      <c r="E1207" s="7" t="s">
        <v>3913</v>
      </c>
      <c r="G1207">
        <v>1205</v>
      </c>
      <c r="H1207" t="str">
        <f t="shared" si="21"/>
        <v>兵庫県養父市</v>
      </c>
      <c r="I1207" t="s">
        <v>3911</v>
      </c>
    </row>
    <row r="1208" spans="1:9">
      <c r="A1208" s="7" t="s">
        <v>3914</v>
      </c>
      <c r="B1208" s="7" t="s">
        <v>3846</v>
      </c>
      <c r="C1208" s="7" t="s">
        <v>3915</v>
      </c>
      <c r="D1208" s="7" t="s">
        <v>3847</v>
      </c>
      <c r="E1208" s="7" t="s">
        <v>3916</v>
      </c>
      <c r="G1208">
        <v>1206</v>
      </c>
      <c r="H1208" t="str">
        <f t="shared" si="21"/>
        <v>兵庫県丹波市</v>
      </c>
      <c r="I1208" t="s">
        <v>3914</v>
      </c>
    </row>
    <row r="1209" spans="1:9">
      <c r="A1209" s="7" t="s">
        <v>3917</v>
      </c>
      <c r="B1209" s="7" t="s">
        <v>3846</v>
      </c>
      <c r="C1209" s="7" t="s">
        <v>3918</v>
      </c>
      <c r="D1209" s="7" t="s">
        <v>3847</v>
      </c>
      <c r="E1209" s="7" t="s">
        <v>3919</v>
      </c>
      <c r="G1209">
        <v>1207</v>
      </c>
      <c r="H1209" t="str">
        <f t="shared" si="21"/>
        <v>兵庫県南あわじ市</v>
      </c>
      <c r="I1209" t="s">
        <v>3917</v>
      </c>
    </row>
    <row r="1210" spans="1:9">
      <c r="A1210" s="7" t="s">
        <v>3920</v>
      </c>
      <c r="B1210" s="7" t="s">
        <v>3846</v>
      </c>
      <c r="C1210" s="7" t="s">
        <v>3921</v>
      </c>
      <c r="D1210" s="7" t="s">
        <v>3847</v>
      </c>
      <c r="E1210" s="7" t="s">
        <v>3922</v>
      </c>
      <c r="G1210">
        <v>1208</v>
      </c>
      <c r="H1210" t="str">
        <f t="shared" si="21"/>
        <v>兵庫県朝来市</v>
      </c>
      <c r="I1210" t="s">
        <v>3920</v>
      </c>
    </row>
    <row r="1211" spans="1:9">
      <c r="A1211" s="7" t="s">
        <v>3923</v>
      </c>
      <c r="B1211" s="7" t="s">
        <v>3846</v>
      </c>
      <c r="C1211" s="7" t="s">
        <v>3924</v>
      </c>
      <c r="D1211" s="7" t="s">
        <v>3847</v>
      </c>
      <c r="E1211" s="7" t="s">
        <v>3925</v>
      </c>
      <c r="G1211">
        <v>1209</v>
      </c>
      <c r="H1211" t="str">
        <f t="shared" si="21"/>
        <v>兵庫県淡路市</v>
      </c>
      <c r="I1211" t="s">
        <v>3923</v>
      </c>
    </row>
    <row r="1212" spans="1:9">
      <c r="A1212" s="7" t="s">
        <v>3926</v>
      </c>
      <c r="B1212" s="7" t="s">
        <v>3846</v>
      </c>
      <c r="C1212" s="7" t="s">
        <v>3927</v>
      </c>
      <c r="D1212" s="7" t="s">
        <v>3847</v>
      </c>
      <c r="E1212" s="7" t="s">
        <v>3928</v>
      </c>
      <c r="G1212">
        <v>1210</v>
      </c>
      <c r="H1212" t="str">
        <f t="shared" si="21"/>
        <v>兵庫県宍粟市</v>
      </c>
      <c r="I1212" t="s">
        <v>3926</v>
      </c>
    </row>
    <row r="1213" spans="1:9">
      <c r="A1213" s="7" t="s">
        <v>3929</v>
      </c>
      <c r="B1213" s="7" t="s">
        <v>3846</v>
      </c>
      <c r="C1213" s="7" t="s">
        <v>3930</v>
      </c>
      <c r="D1213" s="7" t="s">
        <v>3847</v>
      </c>
      <c r="E1213" s="7" t="s">
        <v>3931</v>
      </c>
      <c r="G1213">
        <v>1211</v>
      </c>
      <c r="H1213" t="str">
        <f t="shared" si="21"/>
        <v>兵庫県加東市</v>
      </c>
      <c r="I1213" t="s">
        <v>3929</v>
      </c>
    </row>
    <row r="1214" spans="1:9">
      <c r="A1214" s="7" t="s">
        <v>3932</v>
      </c>
      <c r="B1214" s="7" t="s">
        <v>3846</v>
      </c>
      <c r="C1214" s="7" t="s">
        <v>3933</v>
      </c>
      <c r="D1214" s="7" t="s">
        <v>3847</v>
      </c>
      <c r="E1214" s="7" t="s">
        <v>3934</v>
      </c>
      <c r="G1214">
        <v>1212</v>
      </c>
      <c r="H1214" t="str">
        <f t="shared" si="21"/>
        <v>兵庫県たつの市</v>
      </c>
      <c r="I1214" t="s">
        <v>3932</v>
      </c>
    </row>
    <row r="1215" spans="1:9">
      <c r="A1215" s="7" t="s">
        <v>3935</v>
      </c>
      <c r="B1215" s="7" t="s">
        <v>3846</v>
      </c>
      <c r="C1215" s="7" t="s">
        <v>3936</v>
      </c>
      <c r="D1215" s="7" t="s">
        <v>3847</v>
      </c>
      <c r="E1215" s="7" t="s">
        <v>3937</v>
      </c>
      <c r="G1215">
        <v>1213</v>
      </c>
      <c r="H1215" t="str">
        <f t="shared" si="21"/>
        <v>兵庫県猪名川町</v>
      </c>
      <c r="I1215" t="s">
        <v>3935</v>
      </c>
    </row>
    <row r="1216" spans="1:9">
      <c r="A1216" s="7" t="s">
        <v>3938</v>
      </c>
      <c r="B1216" s="7" t="s">
        <v>3846</v>
      </c>
      <c r="C1216" s="7" t="s">
        <v>3939</v>
      </c>
      <c r="D1216" s="7" t="s">
        <v>3847</v>
      </c>
      <c r="E1216" s="7" t="s">
        <v>3940</v>
      </c>
      <c r="G1216">
        <v>1214</v>
      </c>
      <c r="H1216" t="str">
        <f t="shared" si="21"/>
        <v>兵庫県多可町</v>
      </c>
      <c r="I1216" t="s">
        <v>3938</v>
      </c>
    </row>
    <row r="1217" spans="1:9">
      <c r="A1217" s="7" t="s">
        <v>3941</v>
      </c>
      <c r="B1217" s="7" t="s">
        <v>3846</v>
      </c>
      <c r="C1217" s="7" t="s">
        <v>3942</v>
      </c>
      <c r="D1217" s="7" t="s">
        <v>3847</v>
      </c>
      <c r="E1217" s="7" t="s">
        <v>3943</v>
      </c>
      <c r="G1217">
        <v>1215</v>
      </c>
      <c r="H1217" t="str">
        <f t="shared" si="21"/>
        <v>兵庫県稲美町</v>
      </c>
      <c r="I1217" t="s">
        <v>3941</v>
      </c>
    </row>
    <row r="1218" spans="1:9">
      <c r="A1218" s="7" t="s">
        <v>3944</v>
      </c>
      <c r="B1218" s="7" t="s">
        <v>3846</v>
      </c>
      <c r="C1218" s="7" t="s">
        <v>3945</v>
      </c>
      <c r="D1218" s="7" t="s">
        <v>3847</v>
      </c>
      <c r="E1218" s="7" t="s">
        <v>3946</v>
      </c>
      <c r="G1218">
        <v>1216</v>
      </c>
      <c r="H1218" t="str">
        <f t="shared" si="21"/>
        <v>兵庫県播磨町</v>
      </c>
      <c r="I1218" t="s">
        <v>3944</v>
      </c>
    </row>
    <row r="1219" spans="1:9">
      <c r="A1219" s="7" t="s">
        <v>3947</v>
      </c>
      <c r="B1219" s="7" t="s">
        <v>3846</v>
      </c>
      <c r="C1219" s="7" t="s">
        <v>3948</v>
      </c>
      <c r="D1219" s="7" t="s">
        <v>3847</v>
      </c>
      <c r="E1219" s="7" t="s">
        <v>3949</v>
      </c>
      <c r="G1219">
        <v>1217</v>
      </c>
      <c r="H1219" t="str">
        <f t="shared" si="21"/>
        <v>兵庫県市川町</v>
      </c>
      <c r="I1219" t="s">
        <v>3947</v>
      </c>
    </row>
    <row r="1220" spans="1:9">
      <c r="A1220" s="7" t="s">
        <v>3950</v>
      </c>
      <c r="B1220" s="7" t="s">
        <v>3846</v>
      </c>
      <c r="C1220" s="7" t="s">
        <v>3951</v>
      </c>
      <c r="D1220" s="7" t="s">
        <v>3847</v>
      </c>
      <c r="E1220" s="7" t="s">
        <v>3952</v>
      </c>
      <c r="G1220">
        <v>1218</v>
      </c>
      <c r="H1220" t="str">
        <f t="shared" ref="H1220:H1283" si="22">B1220&amp;C1220</f>
        <v>兵庫県福崎町</v>
      </c>
      <c r="I1220" t="s">
        <v>3950</v>
      </c>
    </row>
    <row r="1221" spans="1:9">
      <c r="A1221" s="7" t="s">
        <v>3953</v>
      </c>
      <c r="B1221" s="7" t="s">
        <v>3846</v>
      </c>
      <c r="C1221" s="7" t="s">
        <v>3954</v>
      </c>
      <c r="D1221" s="7" t="s">
        <v>3847</v>
      </c>
      <c r="E1221" s="7" t="s">
        <v>475</v>
      </c>
      <c r="G1221">
        <v>1219</v>
      </c>
      <c r="H1221" t="str">
        <f t="shared" si="22"/>
        <v>兵庫県神河町</v>
      </c>
      <c r="I1221" t="s">
        <v>3953</v>
      </c>
    </row>
    <row r="1222" spans="1:9">
      <c r="A1222" s="7" t="s">
        <v>3955</v>
      </c>
      <c r="B1222" s="7" t="s">
        <v>3846</v>
      </c>
      <c r="C1222" s="7" t="s">
        <v>3837</v>
      </c>
      <c r="D1222" s="7" t="s">
        <v>3847</v>
      </c>
      <c r="E1222" s="7" t="s">
        <v>3838</v>
      </c>
      <c r="G1222">
        <v>1220</v>
      </c>
      <c r="H1222" t="str">
        <f t="shared" si="22"/>
        <v>兵庫県太子町</v>
      </c>
      <c r="I1222" t="s">
        <v>3955</v>
      </c>
    </row>
    <row r="1223" spans="1:9">
      <c r="A1223" s="7" t="s">
        <v>3956</v>
      </c>
      <c r="B1223" s="7" t="s">
        <v>3846</v>
      </c>
      <c r="C1223" s="7" t="s">
        <v>3957</v>
      </c>
      <c r="D1223" s="7" t="s">
        <v>3847</v>
      </c>
      <c r="E1223" s="7" t="s">
        <v>3958</v>
      </c>
      <c r="G1223">
        <v>1221</v>
      </c>
      <c r="H1223" t="str">
        <f t="shared" si="22"/>
        <v>兵庫県上郡町</v>
      </c>
      <c r="I1223" t="s">
        <v>3956</v>
      </c>
    </row>
    <row r="1224" spans="1:9">
      <c r="A1224" s="7" t="s">
        <v>3959</v>
      </c>
      <c r="B1224" s="7" t="s">
        <v>3846</v>
      </c>
      <c r="C1224" s="7" t="s">
        <v>3960</v>
      </c>
      <c r="D1224" s="7" t="s">
        <v>3847</v>
      </c>
      <c r="E1224" s="7" t="s">
        <v>3961</v>
      </c>
      <c r="G1224">
        <v>1222</v>
      </c>
      <c r="H1224" t="str">
        <f t="shared" si="22"/>
        <v>兵庫県佐用町</v>
      </c>
      <c r="I1224" t="s">
        <v>3959</v>
      </c>
    </row>
    <row r="1225" spans="1:9">
      <c r="A1225" s="7" t="s">
        <v>3962</v>
      </c>
      <c r="B1225" s="7" t="s">
        <v>3846</v>
      </c>
      <c r="C1225" s="7" t="s">
        <v>3963</v>
      </c>
      <c r="D1225" s="7" t="s">
        <v>3847</v>
      </c>
      <c r="E1225" s="7" t="s">
        <v>3964</v>
      </c>
      <c r="G1225">
        <v>1223</v>
      </c>
      <c r="H1225" t="str">
        <f t="shared" si="22"/>
        <v>兵庫県香美町</v>
      </c>
      <c r="I1225" t="s">
        <v>3962</v>
      </c>
    </row>
    <row r="1226" spans="1:9">
      <c r="A1226" s="7" t="s">
        <v>3965</v>
      </c>
      <c r="B1226" s="7" t="s">
        <v>3846</v>
      </c>
      <c r="C1226" s="7" t="s">
        <v>3966</v>
      </c>
      <c r="D1226" s="7" t="s">
        <v>3847</v>
      </c>
      <c r="E1226" s="7" t="s">
        <v>3967</v>
      </c>
      <c r="G1226">
        <v>1224</v>
      </c>
      <c r="H1226" t="str">
        <f t="shared" si="22"/>
        <v>兵庫県新温泉町</v>
      </c>
      <c r="I1226" t="s">
        <v>3965</v>
      </c>
    </row>
    <row r="1227" spans="1:9">
      <c r="A1227" s="3" t="s">
        <v>3968</v>
      </c>
      <c r="B1227" s="3" t="s">
        <v>3969</v>
      </c>
      <c r="C1227" s="4"/>
      <c r="D1227" s="5" t="s">
        <v>3970</v>
      </c>
      <c r="E1227" s="4"/>
      <c r="G1227">
        <v>1225</v>
      </c>
      <c r="H1227" t="str">
        <f t="shared" si="22"/>
        <v>奈良県</v>
      </c>
      <c r="I1227" t="s">
        <v>3968</v>
      </c>
    </row>
    <row r="1228" spans="1:9">
      <c r="A1228" s="7" t="s">
        <v>3971</v>
      </c>
      <c r="B1228" s="7" t="s">
        <v>3969</v>
      </c>
      <c r="C1228" s="7" t="s">
        <v>3972</v>
      </c>
      <c r="D1228" s="7" t="s">
        <v>3970</v>
      </c>
      <c r="E1228" s="7" t="s">
        <v>3973</v>
      </c>
      <c r="G1228">
        <v>1226</v>
      </c>
      <c r="H1228" t="str">
        <f t="shared" si="22"/>
        <v>奈良県奈良市</v>
      </c>
      <c r="I1228" t="s">
        <v>3971</v>
      </c>
    </row>
    <row r="1229" spans="1:9">
      <c r="A1229" s="7" t="s">
        <v>3974</v>
      </c>
      <c r="B1229" s="7" t="s">
        <v>3969</v>
      </c>
      <c r="C1229" s="7" t="s">
        <v>3975</v>
      </c>
      <c r="D1229" s="7" t="s">
        <v>3970</v>
      </c>
      <c r="E1229" s="7" t="s">
        <v>3976</v>
      </c>
      <c r="G1229">
        <v>1227</v>
      </c>
      <c r="H1229" t="str">
        <f t="shared" si="22"/>
        <v>奈良県大和高田市</v>
      </c>
      <c r="I1229" t="s">
        <v>3974</v>
      </c>
    </row>
    <row r="1230" spans="1:9">
      <c r="A1230" s="7" t="s">
        <v>3977</v>
      </c>
      <c r="B1230" s="7" t="s">
        <v>3969</v>
      </c>
      <c r="C1230" s="7" t="s">
        <v>3978</v>
      </c>
      <c r="D1230" s="7" t="s">
        <v>3970</v>
      </c>
      <c r="E1230" s="7" t="s">
        <v>3979</v>
      </c>
      <c r="G1230">
        <v>1228</v>
      </c>
      <c r="H1230" t="str">
        <f t="shared" si="22"/>
        <v>奈良県大和郡山市</v>
      </c>
      <c r="I1230" t="s">
        <v>3977</v>
      </c>
    </row>
    <row r="1231" spans="1:9">
      <c r="A1231" s="7" t="s">
        <v>3980</v>
      </c>
      <c r="B1231" s="7" t="s">
        <v>3969</v>
      </c>
      <c r="C1231" s="7" t="s">
        <v>3981</v>
      </c>
      <c r="D1231" s="7" t="s">
        <v>3970</v>
      </c>
      <c r="E1231" s="7" t="s">
        <v>3982</v>
      </c>
      <c r="G1231">
        <v>1229</v>
      </c>
      <c r="H1231" t="str">
        <f t="shared" si="22"/>
        <v>奈良県天理市</v>
      </c>
      <c r="I1231" t="s">
        <v>3980</v>
      </c>
    </row>
    <row r="1232" spans="1:9">
      <c r="A1232" s="7" t="s">
        <v>3983</v>
      </c>
      <c r="B1232" s="7" t="s">
        <v>3969</v>
      </c>
      <c r="C1232" s="7" t="s">
        <v>3984</v>
      </c>
      <c r="D1232" s="7" t="s">
        <v>3970</v>
      </c>
      <c r="E1232" s="7" t="s">
        <v>3985</v>
      </c>
      <c r="G1232">
        <v>1230</v>
      </c>
      <c r="H1232" t="str">
        <f t="shared" si="22"/>
        <v>奈良県橿原市</v>
      </c>
      <c r="I1232" t="s">
        <v>3983</v>
      </c>
    </row>
    <row r="1233" spans="1:9">
      <c r="A1233" s="7" t="s">
        <v>3986</v>
      </c>
      <c r="B1233" s="7" t="s">
        <v>3969</v>
      </c>
      <c r="C1233" s="7" t="s">
        <v>3987</v>
      </c>
      <c r="D1233" s="7" t="s">
        <v>3970</v>
      </c>
      <c r="E1233" s="7" t="s">
        <v>3988</v>
      </c>
      <c r="G1233">
        <v>1231</v>
      </c>
      <c r="H1233" t="str">
        <f t="shared" si="22"/>
        <v>奈良県桜井市</v>
      </c>
      <c r="I1233" t="s">
        <v>3986</v>
      </c>
    </row>
    <row r="1234" spans="1:9">
      <c r="A1234" s="7" t="s">
        <v>3989</v>
      </c>
      <c r="B1234" s="7" t="s">
        <v>3969</v>
      </c>
      <c r="C1234" s="7" t="s">
        <v>3990</v>
      </c>
      <c r="D1234" s="7" t="s">
        <v>3970</v>
      </c>
      <c r="E1234" s="7" t="s">
        <v>3991</v>
      </c>
      <c r="G1234">
        <v>1232</v>
      </c>
      <c r="H1234" t="str">
        <f t="shared" si="22"/>
        <v>奈良県五條市</v>
      </c>
      <c r="I1234" t="s">
        <v>3989</v>
      </c>
    </row>
    <row r="1235" spans="1:9">
      <c r="A1235" s="7" t="s">
        <v>3992</v>
      </c>
      <c r="B1235" s="7" t="s">
        <v>3969</v>
      </c>
      <c r="C1235" s="7" t="s">
        <v>3993</v>
      </c>
      <c r="D1235" s="7" t="s">
        <v>3970</v>
      </c>
      <c r="E1235" s="7" t="s">
        <v>3994</v>
      </c>
      <c r="G1235">
        <v>1233</v>
      </c>
      <c r="H1235" t="str">
        <f t="shared" si="22"/>
        <v>奈良県御所市</v>
      </c>
      <c r="I1235" t="s">
        <v>3992</v>
      </c>
    </row>
    <row r="1236" spans="1:9">
      <c r="A1236" s="7" t="s">
        <v>3995</v>
      </c>
      <c r="B1236" s="7" t="s">
        <v>3969</v>
      </c>
      <c r="C1236" s="7" t="s">
        <v>3996</v>
      </c>
      <c r="D1236" s="7" t="s">
        <v>3970</v>
      </c>
      <c r="E1236" s="7" t="s">
        <v>3997</v>
      </c>
      <c r="G1236">
        <v>1234</v>
      </c>
      <c r="H1236" t="str">
        <f t="shared" si="22"/>
        <v>奈良県生駒市</v>
      </c>
      <c r="I1236" t="s">
        <v>3995</v>
      </c>
    </row>
    <row r="1237" spans="1:9">
      <c r="A1237" s="7" t="s">
        <v>3998</v>
      </c>
      <c r="B1237" s="7" t="s">
        <v>3969</v>
      </c>
      <c r="C1237" s="7" t="s">
        <v>3999</v>
      </c>
      <c r="D1237" s="7" t="s">
        <v>3970</v>
      </c>
      <c r="E1237" s="7" t="s">
        <v>4000</v>
      </c>
      <c r="G1237">
        <v>1235</v>
      </c>
      <c r="H1237" t="str">
        <f t="shared" si="22"/>
        <v>奈良県香芝市</v>
      </c>
      <c r="I1237" t="s">
        <v>3998</v>
      </c>
    </row>
    <row r="1238" spans="1:9">
      <c r="A1238" s="7" t="s">
        <v>4001</v>
      </c>
      <c r="B1238" s="7" t="s">
        <v>3969</v>
      </c>
      <c r="C1238" s="7" t="s">
        <v>4002</v>
      </c>
      <c r="D1238" s="7" t="s">
        <v>3970</v>
      </c>
      <c r="E1238" s="7" t="s">
        <v>4003</v>
      </c>
      <c r="G1238">
        <v>1236</v>
      </c>
      <c r="H1238" t="str">
        <f t="shared" si="22"/>
        <v>奈良県葛城市</v>
      </c>
      <c r="I1238" t="s">
        <v>4001</v>
      </c>
    </row>
    <row r="1239" spans="1:9">
      <c r="A1239" s="7" t="s">
        <v>4004</v>
      </c>
      <c r="B1239" s="7" t="s">
        <v>3969</v>
      </c>
      <c r="C1239" s="7" t="s">
        <v>4005</v>
      </c>
      <c r="D1239" s="7" t="s">
        <v>3970</v>
      </c>
      <c r="E1239" s="7" t="s">
        <v>4006</v>
      </c>
      <c r="G1239">
        <v>1237</v>
      </c>
      <c r="H1239" t="str">
        <f t="shared" si="22"/>
        <v>奈良県宇陀市</v>
      </c>
      <c r="I1239" t="s">
        <v>4004</v>
      </c>
    </row>
    <row r="1240" spans="1:9">
      <c r="A1240" s="7" t="s">
        <v>4007</v>
      </c>
      <c r="B1240" s="7" t="s">
        <v>3969</v>
      </c>
      <c r="C1240" s="7" t="s">
        <v>4008</v>
      </c>
      <c r="D1240" s="7" t="s">
        <v>3970</v>
      </c>
      <c r="E1240" s="7" t="s">
        <v>4009</v>
      </c>
      <c r="G1240">
        <v>1238</v>
      </c>
      <c r="H1240" t="str">
        <f t="shared" si="22"/>
        <v>奈良県山添村</v>
      </c>
      <c r="I1240" t="s">
        <v>4007</v>
      </c>
    </row>
    <row r="1241" spans="1:9">
      <c r="A1241" s="7" t="s">
        <v>4010</v>
      </c>
      <c r="B1241" s="7" t="s">
        <v>3969</v>
      </c>
      <c r="C1241" s="7" t="s">
        <v>4011</v>
      </c>
      <c r="D1241" s="7" t="s">
        <v>3970</v>
      </c>
      <c r="E1241" s="7" t="s">
        <v>4012</v>
      </c>
      <c r="G1241">
        <v>1239</v>
      </c>
      <c r="H1241" t="str">
        <f t="shared" si="22"/>
        <v>奈良県平群町</v>
      </c>
      <c r="I1241" t="s">
        <v>4010</v>
      </c>
    </row>
    <row r="1242" spans="1:9">
      <c r="A1242" s="7" t="s">
        <v>4013</v>
      </c>
      <c r="B1242" s="7" t="s">
        <v>3969</v>
      </c>
      <c r="C1242" s="7" t="s">
        <v>4014</v>
      </c>
      <c r="D1242" s="7" t="s">
        <v>3970</v>
      </c>
      <c r="E1242" s="7" t="s">
        <v>4015</v>
      </c>
      <c r="G1242">
        <v>1240</v>
      </c>
      <c r="H1242" t="str">
        <f t="shared" si="22"/>
        <v>奈良県三郷町</v>
      </c>
      <c r="I1242" t="s">
        <v>4013</v>
      </c>
    </row>
    <row r="1243" spans="1:9">
      <c r="A1243" s="7" t="s">
        <v>4016</v>
      </c>
      <c r="B1243" s="7" t="s">
        <v>3969</v>
      </c>
      <c r="C1243" s="7" t="s">
        <v>4017</v>
      </c>
      <c r="D1243" s="7" t="s">
        <v>3970</v>
      </c>
      <c r="E1243" s="7" t="s">
        <v>4018</v>
      </c>
      <c r="G1243">
        <v>1241</v>
      </c>
      <c r="H1243" t="str">
        <f t="shared" si="22"/>
        <v>奈良県斑鳩町</v>
      </c>
      <c r="I1243" t="s">
        <v>4016</v>
      </c>
    </row>
    <row r="1244" spans="1:9">
      <c r="A1244" s="7" t="s">
        <v>4019</v>
      </c>
      <c r="B1244" s="7" t="s">
        <v>3969</v>
      </c>
      <c r="C1244" s="7" t="s">
        <v>4020</v>
      </c>
      <c r="D1244" s="7" t="s">
        <v>3970</v>
      </c>
      <c r="E1244" s="7" t="s">
        <v>4021</v>
      </c>
      <c r="G1244">
        <v>1242</v>
      </c>
      <c r="H1244" t="str">
        <f t="shared" si="22"/>
        <v>奈良県安堵町</v>
      </c>
      <c r="I1244" t="s">
        <v>4019</v>
      </c>
    </row>
    <row r="1245" spans="1:9">
      <c r="A1245" s="7" t="s">
        <v>4022</v>
      </c>
      <c r="B1245" s="7" t="s">
        <v>3969</v>
      </c>
      <c r="C1245" s="7" t="s">
        <v>1372</v>
      </c>
      <c r="D1245" s="7" t="s">
        <v>3970</v>
      </c>
      <c r="E1245" s="7" t="s">
        <v>4023</v>
      </c>
      <c r="G1245">
        <v>1243</v>
      </c>
      <c r="H1245" t="str">
        <f t="shared" si="22"/>
        <v>奈良県川西町</v>
      </c>
      <c r="I1245" t="s">
        <v>4022</v>
      </c>
    </row>
    <row r="1246" spans="1:9">
      <c r="A1246" s="7" t="s">
        <v>4024</v>
      </c>
      <c r="B1246" s="7" t="s">
        <v>3969</v>
      </c>
      <c r="C1246" s="7" t="s">
        <v>4025</v>
      </c>
      <c r="D1246" s="7" t="s">
        <v>3970</v>
      </c>
      <c r="E1246" s="7" t="s">
        <v>4026</v>
      </c>
      <c r="G1246">
        <v>1244</v>
      </c>
      <c r="H1246" t="str">
        <f t="shared" si="22"/>
        <v>奈良県三宅町</v>
      </c>
      <c r="I1246" t="s">
        <v>4024</v>
      </c>
    </row>
    <row r="1247" spans="1:9">
      <c r="A1247" s="7" t="s">
        <v>4027</v>
      </c>
      <c r="B1247" s="7" t="s">
        <v>3969</v>
      </c>
      <c r="C1247" s="7" t="s">
        <v>4028</v>
      </c>
      <c r="D1247" s="7" t="s">
        <v>3970</v>
      </c>
      <c r="E1247" s="7" t="s">
        <v>4029</v>
      </c>
      <c r="G1247">
        <v>1245</v>
      </c>
      <c r="H1247" t="str">
        <f t="shared" si="22"/>
        <v>奈良県田原本町</v>
      </c>
      <c r="I1247" t="s">
        <v>4027</v>
      </c>
    </row>
    <row r="1248" spans="1:9">
      <c r="A1248" s="7" t="s">
        <v>4030</v>
      </c>
      <c r="B1248" s="7" t="s">
        <v>3969</v>
      </c>
      <c r="C1248" s="7" t="s">
        <v>4031</v>
      </c>
      <c r="D1248" s="7" t="s">
        <v>3970</v>
      </c>
      <c r="E1248" s="7" t="s">
        <v>4032</v>
      </c>
      <c r="G1248">
        <v>1246</v>
      </c>
      <c r="H1248" t="str">
        <f t="shared" si="22"/>
        <v>奈良県曽爾村</v>
      </c>
      <c r="I1248" t="s">
        <v>4030</v>
      </c>
    </row>
    <row r="1249" spans="1:9">
      <c r="A1249" s="7" t="s">
        <v>4033</v>
      </c>
      <c r="B1249" s="7" t="s">
        <v>3969</v>
      </c>
      <c r="C1249" s="7" t="s">
        <v>4034</v>
      </c>
      <c r="D1249" s="7" t="s">
        <v>3970</v>
      </c>
      <c r="E1249" s="7" t="s">
        <v>4035</v>
      </c>
      <c r="G1249">
        <v>1247</v>
      </c>
      <c r="H1249" t="str">
        <f t="shared" si="22"/>
        <v>奈良県御杖村</v>
      </c>
      <c r="I1249" t="s">
        <v>4033</v>
      </c>
    </row>
    <row r="1250" spans="1:9">
      <c r="A1250" s="7" t="s">
        <v>4036</v>
      </c>
      <c r="B1250" s="7" t="s">
        <v>3969</v>
      </c>
      <c r="C1250" s="7" t="s">
        <v>4037</v>
      </c>
      <c r="D1250" s="7" t="s">
        <v>3970</v>
      </c>
      <c r="E1250" s="7" t="s">
        <v>4038</v>
      </c>
      <c r="G1250">
        <v>1248</v>
      </c>
      <c r="H1250" t="str">
        <f t="shared" si="22"/>
        <v>奈良県高取町</v>
      </c>
      <c r="I1250" t="s">
        <v>4036</v>
      </c>
    </row>
    <row r="1251" spans="1:9">
      <c r="A1251" s="7" t="s">
        <v>4039</v>
      </c>
      <c r="B1251" s="7" t="s">
        <v>3969</v>
      </c>
      <c r="C1251" s="7" t="s">
        <v>4040</v>
      </c>
      <c r="D1251" s="7" t="s">
        <v>3970</v>
      </c>
      <c r="E1251" s="7" t="s">
        <v>4041</v>
      </c>
      <c r="G1251">
        <v>1249</v>
      </c>
      <c r="H1251" t="str">
        <f t="shared" si="22"/>
        <v>奈良県明日香村</v>
      </c>
      <c r="I1251" t="s">
        <v>4039</v>
      </c>
    </row>
    <row r="1252" spans="1:9">
      <c r="A1252" s="7" t="s">
        <v>4042</v>
      </c>
      <c r="B1252" s="7" t="s">
        <v>3969</v>
      </c>
      <c r="C1252" s="7" t="s">
        <v>4043</v>
      </c>
      <c r="D1252" s="7" t="s">
        <v>3970</v>
      </c>
      <c r="E1252" s="7" t="s">
        <v>4044</v>
      </c>
      <c r="G1252">
        <v>1250</v>
      </c>
      <c r="H1252" t="str">
        <f t="shared" si="22"/>
        <v>奈良県上牧町</v>
      </c>
      <c r="I1252" t="s">
        <v>4042</v>
      </c>
    </row>
    <row r="1253" spans="1:9">
      <c r="A1253" s="7" t="s">
        <v>4045</v>
      </c>
      <c r="B1253" s="7" t="s">
        <v>3969</v>
      </c>
      <c r="C1253" s="7" t="s">
        <v>4046</v>
      </c>
      <c r="D1253" s="7" t="s">
        <v>3970</v>
      </c>
      <c r="E1253" s="7" t="s">
        <v>4047</v>
      </c>
      <c r="G1253">
        <v>1251</v>
      </c>
      <c r="H1253" t="str">
        <f t="shared" si="22"/>
        <v>奈良県王寺町</v>
      </c>
      <c r="I1253" t="s">
        <v>4045</v>
      </c>
    </row>
    <row r="1254" spans="1:9">
      <c r="A1254" s="7" t="s">
        <v>4048</v>
      </c>
      <c r="B1254" s="7" t="s">
        <v>3969</v>
      </c>
      <c r="C1254" s="7" t="s">
        <v>4049</v>
      </c>
      <c r="D1254" s="7" t="s">
        <v>3970</v>
      </c>
      <c r="E1254" s="7" t="s">
        <v>4050</v>
      </c>
      <c r="G1254">
        <v>1252</v>
      </c>
      <c r="H1254" t="str">
        <f t="shared" si="22"/>
        <v>奈良県広陵町</v>
      </c>
      <c r="I1254" t="s">
        <v>4048</v>
      </c>
    </row>
    <row r="1255" spans="1:9">
      <c r="A1255" s="7" t="s">
        <v>4051</v>
      </c>
      <c r="B1255" s="7" t="s">
        <v>3969</v>
      </c>
      <c r="C1255" s="7" t="s">
        <v>4052</v>
      </c>
      <c r="D1255" s="7" t="s">
        <v>3970</v>
      </c>
      <c r="E1255" s="7" t="s">
        <v>4053</v>
      </c>
      <c r="G1255">
        <v>1253</v>
      </c>
      <c r="H1255" t="str">
        <f t="shared" si="22"/>
        <v>奈良県河合町</v>
      </c>
      <c r="I1255" t="s">
        <v>4051</v>
      </c>
    </row>
    <row r="1256" spans="1:9">
      <c r="A1256" s="7" t="s">
        <v>4054</v>
      </c>
      <c r="B1256" s="7" t="s">
        <v>3969</v>
      </c>
      <c r="C1256" s="7" t="s">
        <v>4055</v>
      </c>
      <c r="D1256" s="7" t="s">
        <v>3970</v>
      </c>
      <c r="E1256" s="7" t="s">
        <v>4056</v>
      </c>
      <c r="G1256">
        <v>1254</v>
      </c>
      <c r="H1256" t="str">
        <f t="shared" si="22"/>
        <v>奈良県吉野町</v>
      </c>
      <c r="I1256" t="s">
        <v>4054</v>
      </c>
    </row>
    <row r="1257" spans="1:9">
      <c r="A1257" s="7" t="s">
        <v>4057</v>
      </c>
      <c r="B1257" s="7" t="s">
        <v>3969</v>
      </c>
      <c r="C1257" s="7" t="s">
        <v>4058</v>
      </c>
      <c r="D1257" s="7" t="s">
        <v>3970</v>
      </c>
      <c r="E1257" s="7" t="s">
        <v>4059</v>
      </c>
      <c r="G1257">
        <v>1255</v>
      </c>
      <c r="H1257" t="str">
        <f t="shared" si="22"/>
        <v>奈良県大淀町</v>
      </c>
      <c r="I1257" t="s">
        <v>4057</v>
      </c>
    </row>
    <row r="1258" spans="1:9">
      <c r="A1258" s="7" t="s">
        <v>4060</v>
      </c>
      <c r="B1258" s="7" t="s">
        <v>3969</v>
      </c>
      <c r="C1258" s="7" t="s">
        <v>4061</v>
      </c>
      <c r="D1258" s="7" t="s">
        <v>3970</v>
      </c>
      <c r="E1258" s="7" t="s">
        <v>4062</v>
      </c>
      <c r="G1258">
        <v>1256</v>
      </c>
      <c r="H1258" t="str">
        <f t="shared" si="22"/>
        <v>奈良県下市町</v>
      </c>
      <c r="I1258" t="s">
        <v>4060</v>
      </c>
    </row>
    <row r="1259" spans="1:9">
      <c r="A1259" s="7" t="s">
        <v>4063</v>
      </c>
      <c r="B1259" s="7" t="s">
        <v>3969</v>
      </c>
      <c r="C1259" s="7" t="s">
        <v>4064</v>
      </c>
      <c r="D1259" s="7" t="s">
        <v>3970</v>
      </c>
      <c r="E1259" s="7" t="s">
        <v>4065</v>
      </c>
      <c r="G1259">
        <v>1257</v>
      </c>
      <c r="H1259" t="str">
        <f t="shared" si="22"/>
        <v>奈良県黒滝村</v>
      </c>
      <c r="I1259" t="s">
        <v>4063</v>
      </c>
    </row>
    <row r="1260" spans="1:9">
      <c r="A1260" s="7" t="s">
        <v>4066</v>
      </c>
      <c r="B1260" s="7" t="s">
        <v>3969</v>
      </c>
      <c r="C1260" s="7" t="s">
        <v>4067</v>
      </c>
      <c r="D1260" s="7" t="s">
        <v>3970</v>
      </c>
      <c r="E1260" s="7" t="s">
        <v>4068</v>
      </c>
      <c r="G1260">
        <v>1258</v>
      </c>
      <c r="H1260" t="str">
        <f t="shared" si="22"/>
        <v>奈良県天川村</v>
      </c>
      <c r="I1260" t="s">
        <v>4066</v>
      </c>
    </row>
    <row r="1261" spans="1:9">
      <c r="A1261" s="7" t="s">
        <v>4069</v>
      </c>
      <c r="B1261" s="7" t="s">
        <v>3969</v>
      </c>
      <c r="C1261" s="7" t="s">
        <v>4070</v>
      </c>
      <c r="D1261" s="7" t="s">
        <v>3970</v>
      </c>
      <c r="E1261" s="7" t="s">
        <v>4071</v>
      </c>
      <c r="G1261">
        <v>1259</v>
      </c>
      <c r="H1261" t="str">
        <f t="shared" si="22"/>
        <v>奈良県野迫川村</v>
      </c>
      <c r="I1261" t="s">
        <v>4069</v>
      </c>
    </row>
    <row r="1262" spans="1:9">
      <c r="A1262" s="7" t="s">
        <v>4072</v>
      </c>
      <c r="B1262" s="7" t="s">
        <v>3969</v>
      </c>
      <c r="C1262" s="7" t="s">
        <v>4073</v>
      </c>
      <c r="D1262" s="7" t="s">
        <v>3970</v>
      </c>
      <c r="E1262" s="7" t="s">
        <v>4074</v>
      </c>
      <c r="G1262">
        <v>1260</v>
      </c>
      <c r="H1262" t="str">
        <f t="shared" si="22"/>
        <v>奈良県十津川村</v>
      </c>
      <c r="I1262" t="s">
        <v>4072</v>
      </c>
    </row>
    <row r="1263" spans="1:9">
      <c r="A1263" s="7" t="s">
        <v>4075</v>
      </c>
      <c r="B1263" s="7" t="s">
        <v>3969</v>
      </c>
      <c r="C1263" s="7" t="s">
        <v>4076</v>
      </c>
      <c r="D1263" s="7" t="s">
        <v>3970</v>
      </c>
      <c r="E1263" s="7" t="s">
        <v>4077</v>
      </c>
      <c r="G1263">
        <v>1261</v>
      </c>
      <c r="H1263" t="str">
        <f t="shared" si="22"/>
        <v>奈良県下北山村</v>
      </c>
      <c r="I1263" t="s">
        <v>4075</v>
      </c>
    </row>
    <row r="1264" spans="1:9">
      <c r="A1264" s="7" t="s">
        <v>4078</v>
      </c>
      <c r="B1264" s="7" t="s">
        <v>3969</v>
      </c>
      <c r="C1264" s="7" t="s">
        <v>4079</v>
      </c>
      <c r="D1264" s="7" t="s">
        <v>3970</v>
      </c>
      <c r="E1264" s="7" t="s">
        <v>4080</v>
      </c>
      <c r="G1264">
        <v>1262</v>
      </c>
      <c r="H1264" t="str">
        <f t="shared" si="22"/>
        <v>奈良県上北山村</v>
      </c>
      <c r="I1264" t="s">
        <v>4078</v>
      </c>
    </row>
    <row r="1265" spans="1:9">
      <c r="A1265" s="7" t="s">
        <v>4081</v>
      </c>
      <c r="B1265" s="7" t="s">
        <v>3969</v>
      </c>
      <c r="C1265" s="7" t="s">
        <v>2928</v>
      </c>
      <c r="D1265" s="7" t="s">
        <v>3970</v>
      </c>
      <c r="E1265" s="7" t="s">
        <v>2929</v>
      </c>
      <c r="G1265">
        <v>1263</v>
      </c>
      <c r="H1265" t="str">
        <f t="shared" si="22"/>
        <v>奈良県川上村</v>
      </c>
      <c r="I1265" t="s">
        <v>4081</v>
      </c>
    </row>
    <row r="1266" spans="1:9">
      <c r="A1266" s="7" t="s">
        <v>4082</v>
      </c>
      <c r="B1266" s="7" t="s">
        <v>3969</v>
      </c>
      <c r="C1266" s="7" t="s">
        <v>4083</v>
      </c>
      <c r="D1266" s="7" t="s">
        <v>3970</v>
      </c>
      <c r="E1266" s="7" t="s">
        <v>4084</v>
      </c>
      <c r="G1266">
        <v>1264</v>
      </c>
      <c r="H1266" t="str">
        <f t="shared" si="22"/>
        <v>奈良県東吉野村</v>
      </c>
      <c r="I1266" t="s">
        <v>4082</v>
      </c>
    </row>
    <row r="1267" spans="1:9">
      <c r="A1267" s="3" t="s">
        <v>4085</v>
      </c>
      <c r="B1267" s="3" t="s">
        <v>4086</v>
      </c>
      <c r="C1267" s="4"/>
      <c r="D1267" s="5" t="s">
        <v>4087</v>
      </c>
      <c r="E1267" s="4"/>
      <c r="G1267">
        <v>1265</v>
      </c>
      <c r="H1267" t="str">
        <f t="shared" si="22"/>
        <v>和歌山県</v>
      </c>
      <c r="I1267" t="s">
        <v>4085</v>
      </c>
    </row>
    <row r="1268" spans="1:9">
      <c r="A1268" s="7" t="s">
        <v>4088</v>
      </c>
      <c r="B1268" s="7" t="s">
        <v>4086</v>
      </c>
      <c r="C1268" s="7" t="s">
        <v>4089</v>
      </c>
      <c r="D1268" s="7" t="s">
        <v>4087</v>
      </c>
      <c r="E1268" s="7" t="s">
        <v>4090</v>
      </c>
      <c r="G1268">
        <v>1266</v>
      </c>
      <c r="H1268" t="str">
        <f t="shared" si="22"/>
        <v>和歌山県和歌山市</v>
      </c>
      <c r="I1268" t="s">
        <v>4088</v>
      </c>
    </row>
    <row r="1269" spans="1:9">
      <c r="A1269" s="7" t="s">
        <v>4091</v>
      </c>
      <c r="B1269" s="7" t="s">
        <v>4086</v>
      </c>
      <c r="C1269" s="7" t="s">
        <v>4092</v>
      </c>
      <c r="D1269" s="7" t="s">
        <v>4087</v>
      </c>
      <c r="E1269" s="7" t="s">
        <v>4093</v>
      </c>
      <c r="G1269">
        <v>1267</v>
      </c>
      <c r="H1269" t="str">
        <f t="shared" si="22"/>
        <v>和歌山県海南市</v>
      </c>
      <c r="I1269" t="s">
        <v>4091</v>
      </c>
    </row>
    <row r="1270" spans="1:9">
      <c r="A1270" s="7" t="s">
        <v>4094</v>
      </c>
      <c r="B1270" s="7" t="s">
        <v>4086</v>
      </c>
      <c r="C1270" s="7" t="s">
        <v>4095</v>
      </c>
      <c r="D1270" s="7" t="s">
        <v>4087</v>
      </c>
      <c r="E1270" s="7" t="s">
        <v>4096</v>
      </c>
      <c r="G1270">
        <v>1268</v>
      </c>
      <c r="H1270" t="str">
        <f t="shared" si="22"/>
        <v>和歌山県橋本市</v>
      </c>
      <c r="I1270" t="s">
        <v>4094</v>
      </c>
    </row>
    <row r="1271" spans="1:9">
      <c r="A1271" s="7" t="s">
        <v>4097</v>
      </c>
      <c r="B1271" s="7" t="s">
        <v>4086</v>
      </c>
      <c r="C1271" s="7" t="s">
        <v>4098</v>
      </c>
      <c r="D1271" s="7" t="s">
        <v>4087</v>
      </c>
      <c r="E1271" s="7" t="s">
        <v>4099</v>
      </c>
      <c r="G1271">
        <v>1269</v>
      </c>
      <c r="H1271" t="str">
        <f t="shared" si="22"/>
        <v>和歌山県有田市</v>
      </c>
      <c r="I1271" t="s">
        <v>4097</v>
      </c>
    </row>
    <row r="1272" spans="1:9">
      <c r="A1272" s="7" t="s">
        <v>4100</v>
      </c>
      <c r="B1272" s="7" t="s">
        <v>4086</v>
      </c>
      <c r="C1272" s="7" t="s">
        <v>4101</v>
      </c>
      <c r="D1272" s="7" t="s">
        <v>4087</v>
      </c>
      <c r="E1272" s="7" t="s">
        <v>4102</v>
      </c>
      <c r="G1272">
        <v>1270</v>
      </c>
      <c r="H1272" t="str">
        <f t="shared" si="22"/>
        <v>和歌山県御坊市</v>
      </c>
      <c r="I1272" t="s">
        <v>4100</v>
      </c>
    </row>
    <row r="1273" spans="1:9">
      <c r="A1273" s="7" t="s">
        <v>4103</v>
      </c>
      <c r="B1273" s="7" t="s">
        <v>4086</v>
      </c>
      <c r="C1273" s="7" t="s">
        <v>4104</v>
      </c>
      <c r="D1273" s="7" t="s">
        <v>4087</v>
      </c>
      <c r="E1273" s="7" t="s">
        <v>4105</v>
      </c>
      <c r="G1273">
        <v>1271</v>
      </c>
      <c r="H1273" t="str">
        <f t="shared" si="22"/>
        <v>和歌山県田辺市</v>
      </c>
      <c r="I1273" t="s">
        <v>4103</v>
      </c>
    </row>
    <row r="1274" spans="1:9">
      <c r="A1274" s="7" t="s">
        <v>4106</v>
      </c>
      <c r="B1274" s="7" t="s">
        <v>4086</v>
      </c>
      <c r="C1274" s="7" t="s">
        <v>4107</v>
      </c>
      <c r="D1274" s="7" t="s">
        <v>4087</v>
      </c>
      <c r="E1274" s="7" t="s">
        <v>4108</v>
      </c>
      <c r="G1274">
        <v>1272</v>
      </c>
      <c r="H1274" t="str">
        <f t="shared" si="22"/>
        <v>和歌山県新宮市</v>
      </c>
      <c r="I1274" t="s">
        <v>4106</v>
      </c>
    </row>
    <row r="1275" spans="1:9">
      <c r="A1275" s="7" t="s">
        <v>4109</v>
      </c>
      <c r="B1275" s="7" t="s">
        <v>4086</v>
      </c>
      <c r="C1275" s="7" t="s">
        <v>4110</v>
      </c>
      <c r="D1275" s="7" t="s">
        <v>4087</v>
      </c>
      <c r="E1275" s="7" t="s">
        <v>4111</v>
      </c>
      <c r="G1275">
        <v>1273</v>
      </c>
      <c r="H1275" t="str">
        <f t="shared" si="22"/>
        <v>和歌山県紀の川市</v>
      </c>
      <c r="I1275" t="s">
        <v>4109</v>
      </c>
    </row>
    <row r="1276" spans="1:9">
      <c r="A1276" s="7" t="s">
        <v>4112</v>
      </c>
      <c r="B1276" s="7" t="s">
        <v>4086</v>
      </c>
      <c r="C1276" s="7" t="s">
        <v>4113</v>
      </c>
      <c r="D1276" s="7" t="s">
        <v>4087</v>
      </c>
      <c r="E1276" s="7" t="s">
        <v>4114</v>
      </c>
      <c r="G1276">
        <v>1274</v>
      </c>
      <c r="H1276" t="str">
        <f t="shared" si="22"/>
        <v>和歌山県岩出市</v>
      </c>
      <c r="I1276" t="s">
        <v>4112</v>
      </c>
    </row>
    <row r="1277" spans="1:9">
      <c r="A1277" s="7" t="s">
        <v>4115</v>
      </c>
      <c r="B1277" s="7" t="s">
        <v>4086</v>
      </c>
      <c r="C1277" s="7" t="s">
        <v>4116</v>
      </c>
      <c r="D1277" s="7" t="s">
        <v>4087</v>
      </c>
      <c r="E1277" s="7" t="s">
        <v>4117</v>
      </c>
      <c r="G1277">
        <v>1275</v>
      </c>
      <c r="H1277" t="str">
        <f t="shared" si="22"/>
        <v>和歌山県紀美野町</v>
      </c>
      <c r="I1277" t="s">
        <v>4115</v>
      </c>
    </row>
    <row r="1278" spans="1:9">
      <c r="A1278" s="7" t="s">
        <v>4118</v>
      </c>
      <c r="B1278" s="7" t="s">
        <v>4086</v>
      </c>
      <c r="C1278" s="7" t="s">
        <v>4119</v>
      </c>
      <c r="D1278" s="7" t="s">
        <v>4087</v>
      </c>
      <c r="E1278" s="7" t="s">
        <v>4120</v>
      </c>
      <c r="G1278">
        <v>1276</v>
      </c>
      <c r="H1278" t="str">
        <f t="shared" si="22"/>
        <v>和歌山県かつらぎ町</v>
      </c>
      <c r="I1278" t="s">
        <v>4118</v>
      </c>
    </row>
    <row r="1279" spans="1:9">
      <c r="A1279" s="7" t="s">
        <v>4121</v>
      </c>
      <c r="B1279" s="7" t="s">
        <v>4086</v>
      </c>
      <c r="C1279" s="7" t="s">
        <v>4122</v>
      </c>
      <c r="D1279" s="7" t="s">
        <v>4087</v>
      </c>
      <c r="E1279" s="7" t="s">
        <v>4123</v>
      </c>
      <c r="G1279">
        <v>1277</v>
      </c>
      <c r="H1279" t="str">
        <f t="shared" si="22"/>
        <v>和歌山県九度山町</v>
      </c>
      <c r="I1279" t="s">
        <v>4121</v>
      </c>
    </row>
    <row r="1280" spans="1:9">
      <c r="A1280" s="7" t="s">
        <v>4124</v>
      </c>
      <c r="B1280" s="7" t="s">
        <v>4086</v>
      </c>
      <c r="C1280" s="7" t="s">
        <v>4125</v>
      </c>
      <c r="D1280" s="7" t="s">
        <v>4087</v>
      </c>
      <c r="E1280" s="7" t="s">
        <v>4126</v>
      </c>
      <c r="G1280">
        <v>1278</v>
      </c>
      <c r="H1280" t="str">
        <f t="shared" si="22"/>
        <v>和歌山県高野町</v>
      </c>
      <c r="I1280" t="s">
        <v>4124</v>
      </c>
    </row>
    <row r="1281" spans="1:9">
      <c r="A1281" s="7" t="s">
        <v>4127</v>
      </c>
      <c r="B1281" s="7" t="s">
        <v>4086</v>
      </c>
      <c r="C1281" s="7" t="s">
        <v>4128</v>
      </c>
      <c r="D1281" s="7" t="s">
        <v>4087</v>
      </c>
      <c r="E1281" s="7" t="s">
        <v>4129</v>
      </c>
      <c r="G1281">
        <v>1279</v>
      </c>
      <c r="H1281" t="str">
        <f t="shared" si="22"/>
        <v>和歌山県湯浅町</v>
      </c>
      <c r="I1281" t="s">
        <v>4127</v>
      </c>
    </row>
    <row r="1282" spans="1:9">
      <c r="A1282" s="7" t="s">
        <v>4130</v>
      </c>
      <c r="B1282" s="7" t="s">
        <v>4086</v>
      </c>
      <c r="C1282" s="7" t="s">
        <v>4131</v>
      </c>
      <c r="D1282" s="7" t="s">
        <v>4087</v>
      </c>
      <c r="E1282" s="7" t="s">
        <v>4132</v>
      </c>
      <c r="G1282">
        <v>1280</v>
      </c>
      <c r="H1282" t="str">
        <f t="shared" si="22"/>
        <v>和歌山県広川町</v>
      </c>
      <c r="I1282" t="s">
        <v>4130</v>
      </c>
    </row>
    <row r="1283" spans="1:9">
      <c r="A1283" s="7" t="s">
        <v>4133</v>
      </c>
      <c r="B1283" s="7" t="s">
        <v>4086</v>
      </c>
      <c r="C1283" s="7" t="s">
        <v>4134</v>
      </c>
      <c r="D1283" s="7" t="s">
        <v>4087</v>
      </c>
      <c r="E1283" s="7" t="s">
        <v>4135</v>
      </c>
      <c r="G1283">
        <v>1281</v>
      </c>
      <c r="H1283" t="str">
        <f t="shared" si="22"/>
        <v>和歌山県有田川町</v>
      </c>
      <c r="I1283" t="s">
        <v>4133</v>
      </c>
    </row>
    <row r="1284" spans="1:9">
      <c r="A1284" s="7" t="s">
        <v>4136</v>
      </c>
      <c r="B1284" s="7" t="s">
        <v>4086</v>
      </c>
      <c r="C1284" s="7" t="s">
        <v>2772</v>
      </c>
      <c r="D1284" s="7" t="s">
        <v>4087</v>
      </c>
      <c r="E1284" s="7" t="s">
        <v>2773</v>
      </c>
      <c r="G1284">
        <v>1282</v>
      </c>
      <c r="H1284" t="str">
        <f t="shared" ref="H1284:H1347" si="23">B1284&amp;C1284</f>
        <v>和歌山県美浜町</v>
      </c>
      <c r="I1284" t="s">
        <v>4136</v>
      </c>
    </row>
    <row r="1285" spans="1:9">
      <c r="A1285" s="7" t="s">
        <v>4137</v>
      </c>
      <c r="B1285" s="7" t="s">
        <v>4086</v>
      </c>
      <c r="C1285" s="7" t="s">
        <v>733</v>
      </c>
      <c r="D1285" s="7" t="s">
        <v>4087</v>
      </c>
      <c r="E1285" s="7" t="s">
        <v>734</v>
      </c>
      <c r="G1285">
        <v>1283</v>
      </c>
      <c r="H1285" t="str">
        <f t="shared" si="23"/>
        <v>和歌山県日高町</v>
      </c>
      <c r="I1285" t="s">
        <v>4137</v>
      </c>
    </row>
    <row r="1286" spans="1:9">
      <c r="A1286" s="7" t="s">
        <v>4138</v>
      </c>
      <c r="B1286" s="7" t="s">
        <v>4086</v>
      </c>
      <c r="C1286" s="7" t="s">
        <v>4139</v>
      </c>
      <c r="D1286" s="7" t="s">
        <v>4087</v>
      </c>
      <c r="E1286" s="7" t="s">
        <v>4140</v>
      </c>
      <c r="G1286">
        <v>1284</v>
      </c>
      <c r="H1286" t="str">
        <f t="shared" si="23"/>
        <v>和歌山県由良町</v>
      </c>
      <c r="I1286" t="s">
        <v>4138</v>
      </c>
    </row>
    <row r="1287" spans="1:9">
      <c r="A1287" s="7" t="s">
        <v>4141</v>
      </c>
      <c r="B1287" s="7" t="s">
        <v>4086</v>
      </c>
      <c r="C1287" s="7" t="s">
        <v>4142</v>
      </c>
      <c r="D1287" s="7" t="s">
        <v>4087</v>
      </c>
      <c r="E1287" s="7" t="s">
        <v>3943</v>
      </c>
      <c r="G1287">
        <v>1285</v>
      </c>
      <c r="H1287" t="str">
        <f t="shared" si="23"/>
        <v>和歌山県印南町</v>
      </c>
      <c r="I1287" t="s">
        <v>4141</v>
      </c>
    </row>
    <row r="1288" spans="1:9">
      <c r="A1288" s="7" t="s">
        <v>4143</v>
      </c>
      <c r="B1288" s="7" t="s">
        <v>4086</v>
      </c>
      <c r="C1288" s="7" t="s">
        <v>4144</v>
      </c>
      <c r="D1288" s="7" t="s">
        <v>4087</v>
      </c>
      <c r="E1288" s="7" t="s">
        <v>4145</v>
      </c>
      <c r="G1288">
        <v>1286</v>
      </c>
      <c r="H1288" t="str">
        <f t="shared" si="23"/>
        <v>和歌山県みなべ町</v>
      </c>
      <c r="I1288" t="s">
        <v>4143</v>
      </c>
    </row>
    <row r="1289" spans="1:9">
      <c r="A1289" s="7" t="s">
        <v>4146</v>
      </c>
      <c r="B1289" s="7" t="s">
        <v>4086</v>
      </c>
      <c r="C1289" s="7" t="s">
        <v>4147</v>
      </c>
      <c r="D1289" s="7" t="s">
        <v>4087</v>
      </c>
      <c r="E1289" s="7" t="s">
        <v>4148</v>
      </c>
      <c r="G1289">
        <v>1287</v>
      </c>
      <c r="H1289" t="str">
        <f t="shared" si="23"/>
        <v>和歌山県日高川町</v>
      </c>
      <c r="I1289" t="s">
        <v>4146</v>
      </c>
    </row>
    <row r="1290" spans="1:9">
      <c r="A1290" s="7" t="s">
        <v>4149</v>
      </c>
      <c r="B1290" s="7" t="s">
        <v>4086</v>
      </c>
      <c r="C1290" s="7" t="s">
        <v>4150</v>
      </c>
      <c r="D1290" s="7" t="s">
        <v>4087</v>
      </c>
      <c r="E1290" s="7" t="s">
        <v>4151</v>
      </c>
      <c r="G1290">
        <v>1288</v>
      </c>
      <c r="H1290" t="str">
        <f t="shared" si="23"/>
        <v>和歌山県白浜町</v>
      </c>
      <c r="I1290" t="s">
        <v>4149</v>
      </c>
    </row>
    <row r="1291" spans="1:9">
      <c r="A1291" s="7" t="s">
        <v>4152</v>
      </c>
      <c r="B1291" s="7" t="s">
        <v>4086</v>
      </c>
      <c r="C1291" s="7" t="s">
        <v>4153</v>
      </c>
      <c r="D1291" s="7" t="s">
        <v>4087</v>
      </c>
      <c r="E1291" s="7" t="s">
        <v>4154</v>
      </c>
      <c r="G1291">
        <v>1289</v>
      </c>
      <c r="H1291" t="str">
        <f t="shared" si="23"/>
        <v>和歌山県上富田町</v>
      </c>
      <c r="I1291" t="s">
        <v>4152</v>
      </c>
    </row>
    <row r="1292" spans="1:9">
      <c r="A1292" s="7" t="s">
        <v>4155</v>
      </c>
      <c r="B1292" s="7" t="s">
        <v>4086</v>
      </c>
      <c r="C1292" s="7" t="s">
        <v>4156</v>
      </c>
      <c r="D1292" s="7" t="s">
        <v>4087</v>
      </c>
      <c r="E1292" s="7" t="s">
        <v>4157</v>
      </c>
      <c r="G1292">
        <v>1290</v>
      </c>
      <c r="H1292" t="str">
        <f t="shared" si="23"/>
        <v>和歌山県すさみ町</v>
      </c>
      <c r="I1292" t="s">
        <v>4155</v>
      </c>
    </row>
    <row r="1293" spans="1:9">
      <c r="A1293" s="7" t="s">
        <v>4158</v>
      </c>
      <c r="B1293" s="7" t="s">
        <v>4086</v>
      </c>
      <c r="C1293" s="7" t="s">
        <v>4159</v>
      </c>
      <c r="D1293" s="7" t="s">
        <v>4087</v>
      </c>
      <c r="E1293" s="7" t="s">
        <v>4160</v>
      </c>
      <c r="G1293">
        <v>1291</v>
      </c>
      <c r="H1293" t="str">
        <f t="shared" si="23"/>
        <v>和歌山県那智勝浦町</v>
      </c>
      <c r="I1293" t="s">
        <v>4158</v>
      </c>
    </row>
    <row r="1294" spans="1:9">
      <c r="A1294" s="7" t="s">
        <v>4161</v>
      </c>
      <c r="B1294" s="7" t="s">
        <v>4086</v>
      </c>
      <c r="C1294" s="7" t="s">
        <v>4162</v>
      </c>
      <c r="D1294" s="7" t="s">
        <v>4087</v>
      </c>
      <c r="E1294" s="7" t="s">
        <v>4163</v>
      </c>
      <c r="G1294">
        <v>1292</v>
      </c>
      <c r="H1294" t="str">
        <f t="shared" si="23"/>
        <v>和歌山県太地町</v>
      </c>
      <c r="I1294" t="s">
        <v>4161</v>
      </c>
    </row>
    <row r="1295" spans="1:9">
      <c r="A1295" s="7" t="s">
        <v>4164</v>
      </c>
      <c r="B1295" s="7" t="s">
        <v>4086</v>
      </c>
      <c r="C1295" s="7" t="s">
        <v>4165</v>
      </c>
      <c r="D1295" s="7" t="s">
        <v>4087</v>
      </c>
      <c r="E1295" s="7" t="s">
        <v>4166</v>
      </c>
      <c r="G1295">
        <v>1293</v>
      </c>
      <c r="H1295" t="str">
        <f t="shared" si="23"/>
        <v>和歌山県古座川町</v>
      </c>
      <c r="I1295" t="s">
        <v>4164</v>
      </c>
    </row>
    <row r="1296" spans="1:9">
      <c r="A1296" s="7" t="s">
        <v>4167</v>
      </c>
      <c r="B1296" s="7" t="s">
        <v>4086</v>
      </c>
      <c r="C1296" s="7" t="s">
        <v>4168</v>
      </c>
      <c r="D1296" s="7" t="s">
        <v>4087</v>
      </c>
      <c r="E1296" s="7" t="s">
        <v>4169</v>
      </c>
      <c r="G1296">
        <v>1294</v>
      </c>
      <c r="H1296" t="str">
        <f t="shared" si="23"/>
        <v>和歌山県北山村</v>
      </c>
      <c r="I1296" t="s">
        <v>4167</v>
      </c>
    </row>
    <row r="1297" spans="1:9">
      <c r="A1297" s="7" t="s">
        <v>4170</v>
      </c>
      <c r="B1297" s="7" t="s">
        <v>4086</v>
      </c>
      <c r="C1297" s="7" t="s">
        <v>4171</v>
      </c>
      <c r="D1297" s="7" t="s">
        <v>4087</v>
      </c>
      <c r="E1297" s="7" t="s">
        <v>4172</v>
      </c>
      <c r="G1297">
        <v>1295</v>
      </c>
      <c r="H1297" t="str">
        <f t="shared" si="23"/>
        <v>和歌山県串本町</v>
      </c>
      <c r="I1297" t="s">
        <v>4170</v>
      </c>
    </row>
    <row r="1298" spans="1:9">
      <c r="A1298" s="3" t="s">
        <v>4173</v>
      </c>
      <c r="B1298" s="3" t="s">
        <v>4174</v>
      </c>
      <c r="C1298" s="4"/>
      <c r="D1298" s="5" t="s">
        <v>4175</v>
      </c>
      <c r="E1298" s="4"/>
      <c r="G1298">
        <v>1296</v>
      </c>
      <c r="H1298" t="str">
        <f t="shared" si="23"/>
        <v>鳥取県</v>
      </c>
      <c r="I1298" t="s">
        <v>4173</v>
      </c>
    </row>
    <row r="1299" spans="1:9">
      <c r="A1299" s="7" t="s">
        <v>4176</v>
      </c>
      <c r="B1299" s="7" t="s">
        <v>4174</v>
      </c>
      <c r="C1299" s="7" t="s">
        <v>4177</v>
      </c>
      <c r="D1299" s="7" t="s">
        <v>4175</v>
      </c>
      <c r="E1299" s="7" t="s">
        <v>4178</v>
      </c>
      <c r="G1299">
        <v>1297</v>
      </c>
      <c r="H1299" t="str">
        <f t="shared" si="23"/>
        <v>鳥取県鳥取市</v>
      </c>
      <c r="I1299" t="s">
        <v>4176</v>
      </c>
    </row>
    <row r="1300" spans="1:9">
      <c r="A1300" s="7" t="s">
        <v>4179</v>
      </c>
      <c r="B1300" s="7" t="s">
        <v>4174</v>
      </c>
      <c r="C1300" s="7" t="s">
        <v>4180</v>
      </c>
      <c r="D1300" s="7" t="s">
        <v>4175</v>
      </c>
      <c r="E1300" s="7" t="s">
        <v>4181</v>
      </c>
      <c r="G1300">
        <v>1298</v>
      </c>
      <c r="H1300" t="str">
        <f t="shared" si="23"/>
        <v>鳥取県米子市</v>
      </c>
      <c r="I1300" t="s">
        <v>4179</v>
      </c>
    </row>
    <row r="1301" spans="1:9">
      <c r="A1301" s="7" t="s">
        <v>4182</v>
      </c>
      <c r="B1301" s="7" t="s">
        <v>4174</v>
      </c>
      <c r="C1301" s="7" t="s">
        <v>4183</v>
      </c>
      <c r="D1301" s="7" t="s">
        <v>4175</v>
      </c>
      <c r="E1301" s="7" t="s">
        <v>4184</v>
      </c>
      <c r="G1301">
        <v>1299</v>
      </c>
      <c r="H1301" t="str">
        <f t="shared" si="23"/>
        <v>鳥取県倉吉市</v>
      </c>
      <c r="I1301" t="s">
        <v>4182</v>
      </c>
    </row>
    <row r="1302" spans="1:9">
      <c r="A1302" s="7" t="s">
        <v>4185</v>
      </c>
      <c r="B1302" s="7" t="s">
        <v>4174</v>
      </c>
      <c r="C1302" s="7" t="s">
        <v>4186</v>
      </c>
      <c r="D1302" s="7" t="s">
        <v>4175</v>
      </c>
      <c r="E1302" s="7" t="s">
        <v>4187</v>
      </c>
      <c r="G1302">
        <v>1300</v>
      </c>
      <c r="H1302" t="str">
        <f t="shared" si="23"/>
        <v>鳥取県境港市</v>
      </c>
      <c r="I1302" t="s">
        <v>4185</v>
      </c>
    </row>
    <row r="1303" spans="1:9">
      <c r="A1303" s="7" t="s">
        <v>4188</v>
      </c>
      <c r="B1303" s="7" t="s">
        <v>4174</v>
      </c>
      <c r="C1303" s="7" t="s">
        <v>4189</v>
      </c>
      <c r="D1303" s="7" t="s">
        <v>4175</v>
      </c>
      <c r="E1303" s="7" t="s">
        <v>4190</v>
      </c>
      <c r="G1303">
        <v>1301</v>
      </c>
      <c r="H1303" t="str">
        <f t="shared" si="23"/>
        <v>鳥取県岩美町</v>
      </c>
      <c r="I1303" t="s">
        <v>4188</v>
      </c>
    </row>
    <row r="1304" spans="1:9">
      <c r="A1304" s="7" t="s">
        <v>4191</v>
      </c>
      <c r="B1304" s="7" t="s">
        <v>4174</v>
      </c>
      <c r="C1304" s="7" t="s">
        <v>4192</v>
      </c>
      <c r="D1304" s="7" t="s">
        <v>4175</v>
      </c>
      <c r="E1304" s="7" t="s">
        <v>2782</v>
      </c>
      <c r="G1304">
        <v>1302</v>
      </c>
      <c r="H1304" t="str">
        <f t="shared" si="23"/>
        <v>鳥取県若桜町</v>
      </c>
      <c r="I1304" t="s">
        <v>4191</v>
      </c>
    </row>
    <row r="1305" spans="1:9">
      <c r="A1305" s="7" t="s">
        <v>4193</v>
      </c>
      <c r="B1305" s="7" t="s">
        <v>4174</v>
      </c>
      <c r="C1305" s="7" t="s">
        <v>4194</v>
      </c>
      <c r="D1305" s="7" t="s">
        <v>4175</v>
      </c>
      <c r="E1305" s="7" t="s">
        <v>4195</v>
      </c>
      <c r="G1305">
        <v>1303</v>
      </c>
      <c r="H1305" t="str">
        <f t="shared" si="23"/>
        <v>鳥取県智頭町</v>
      </c>
      <c r="I1305" t="s">
        <v>4193</v>
      </c>
    </row>
    <row r="1306" spans="1:9">
      <c r="A1306" s="7" t="s">
        <v>4196</v>
      </c>
      <c r="B1306" s="7" t="s">
        <v>4174</v>
      </c>
      <c r="C1306" s="7" t="s">
        <v>4197</v>
      </c>
      <c r="D1306" s="7" t="s">
        <v>4175</v>
      </c>
      <c r="E1306" s="7" t="s">
        <v>4198</v>
      </c>
      <c r="G1306">
        <v>1304</v>
      </c>
      <c r="H1306" t="str">
        <f t="shared" si="23"/>
        <v>鳥取県八頭町</v>
      </c>
      <c r="I1306" t="s">
        <v>4196</v>
      </c>
    </row>
    <row r="1307" spans="1:9">
      <c r="A1307" s="7" t="s">
        <v>4199</v>
      </c>
      <c r="B1307" s="7" t="s">
        <v>4174</v>
      </c>
      <c r="C1307" s="7" t="s">
        <v>4200</v>
      </c>
      <c r="D1307" s="7" t="s">
        <v>4175</v>
      </c>
      <c r="E1307" s="7" t="s">
        <v>4201</v>
      </c>
      <c r="G1307">
        <v>1305</v>
      </c>
      <c r="H1307" t="str">
        <f t="shared" si="23"/>
        <v>鳥取県三朝町</v>
      </c>
      <c r="I1307" t="s">
        <v>4199</v>
      </c>
    </row>
    <row r="1308" spans="1:9">
      <c r="A1308" s="7" t="s">
        <v>4202</v>
      </c>
      <c r="B1308" s="7" t="s">
        <v>4174</v>
      </c>
      <c r="C1308" s="7" t="s">
        <v>4203</v>
      </c>
      <c r="D1308" s="7" t="s">
        <v>4175</v>
      </c>
      <c r="E1308" s="7" t="s">
        <v>4204</v>
      </c>
      <c r="G1308">
        <v>1306</v>
      </c>
      <c r="H1308" t="str">
        <f t="shared" si="23"/>
        <v>鳥取県湯梨浜町</v>
      </c>
      <c r="I1308" t="s">
        <v>4202</v>
      </c>
    </row>
    <row r="1309" spans="1:9">
      <c r="A1309" s="7" t="s">
        <v>4205</v>
      </c>
      <c r="B1309" s="7" t="s">
        <v>4174</v>
      </c>
      <c r="C1309" s="7" t="s">
        <v>4206</v>
      </c>
      <c r="D1309" s="7" t="s">
        <v>4175</v>
      </c>
      <c r="E1309" s="7" t="s">
        <v>4207</v>
      </c>
      <c r="G1309">
        <v>1307</v>
      </c>
      <c r="H1309" t="str">
        <f t="shared" si="23"/>
        <v>鳥取県琴浦町</v>
      </c>
      <c r="I1309" t="s">
        <v>4205</v>
      </c>
    </row>
    <row r="1310" spans="1:9">
      <c r="A1310" s="7" t="s">
        <v>4208</v>
      </c>
      <c r="B1310" s="7" t="s">
        <v>4174</v>
      </c>
      <c r="C1310" s="7" t="s">
        <v>4209</v>
      </c>
      <c r="D1310" s="7" t="s">
        <v>4175</v>
      </c>
      <c r="E1310" s="7" t="s">
        <v>4210</v>
      </c>
      <c r="G1310">
        <v>1308</v>
      </c>
      <c r="H1310" t="str">
        <f t="shared" si="23"/>
        <v>鳥取県北栄町</v>
      </c>
      <c r="I1310" t="s">
        <v>4208</v>
      </c>
    </row>
    <row r="1311" spans="1:9">
      <c r="A1311" s="7" t="s">
        <v>4211</v>
      </c>
      <c r="B1311" s="7" t="s">
        <v>4174</v>
      </c>
      <c r="C1311" s="7" t="s">
        <v>4212</v>
      </c>
      <c r="D1311" s="7" t="s">
        <v>4175</v>
      </c>
      <c r="E1311" s="7" t="s">
        <v>4213</v>
      </c>
      <c r="G1311">
        <v>1309</v>
      </c>
      <c r="H1311" t="str">
        <f t="shared" si="23"/>
        <v>鳥取県日吉津村</v>
      </c>
      <c r="I1311" t="s">
        <v>4211</v>
      </c>
    </row>
    <row r="1312" spans="1:9">
      <c r="A1312" s="7" t="s">
        <v>4214</v>
      </c>
      <c r="B1312" s="7" t="s">
        <v>4174</v>
      </c>
      <c r="C1312" s="7" t="s">
        <v>4215</v>
      </c>
      <c r="D1312" s="7" t="s">
        <v>4175</v>
      </c>
      <c r="E1312" s="7" t="s">
        <v>4216</v>
      </c>
      <c r="G1312">
        <v>1310</v>
      </c>
      <c r="H1312" t="str">
        <f t="shared" si="23"/>
        <v>鳥取県大山町</v>
      </c>
      <c r="I1312" t="s">
        <v>4214</v>
      </c>
    </row>
    <row r="1313" spans="1:9">
      <c r="A1313" s="7" t="s">
        <v>4217</v>
      </c>
      <c r="B1313" s="7" t="s">
        <v>4174</v>
      </c>
      <c r="C1313" s="7" t="s">
        <v>988</v>
      </c>
      <c r="D1313" s="7" t="s">
        <v>4175</v>
      </c>
      <c r="E1313" s="7" t="s">
        <v>989</v>
      </c>
      <c r="G1313">
        <v>1311</v>
      </c>
      <c r="H1313" t="str">
        <f t="shared" si="23"/>
        <v>鳥取県南部町</v>
      </c>
      <c r="I1313" t="s">
        <v>4217</v>
      </c>
    </row>
    <row r="1314" spans="1:9">
      <c r="A1314" s="7" t="s">
        <v>4218</v>
      </c>
      <c r="B1314" s="7" t="s">
        <v>4174</v>
      </c>
      <c r="C1314" s="7" t="s">
        <v>4219</v>
      </c>
      <c r="D1314" s="7" t="s">
        <v>4175</v>
      </c>
      <c r="E1314" s="7" t="s">
        <v>4220</v>
      </c>
      <c r="G1314">
        <v>1312</v>
      </c>
      <c r="H1314" t="str">
        <f t="shared" si="23"/>
        <v>鳥取県伯耆町</v>
      </c>
      <c r="I1314" t="s">
        <v>4218</v>
      </c>
    </row>
    <row r="1315" spans="1:9">
      <c r="A1315" s="7" t="s">
        <v>4221</v>
      </c>
      <c r="B1315" s="7" t="s">
        <v>4174</v>
      </c>
      <c r="C1315" s="7" t="s">
        <v>4222</v>
      </c>
      <c r="D1315" s="7" t="s">
        <v>4175</v>
      </c>
      <c r="E1315" s="7" t="s">
        <v>4223</v>
      </c>
      <c r="G1315">
        <v>1313</v>
      </c>
      <c r="H1315" t="str">
        <f t="shared" si="23"/>
        <v>鳥取県日南町</v>
      </c>
      <c r="I1315" t="s">
        <v>4221</v>
      </c>
    </row>
    <row r="1316" spans="1:9">
      <c r="A1316" s="7" t="s">
        <v>4224</v>
      </c>
      <c r="B1316" s="7" t="s">
        <v>4174</v>
      </c>
      <c r="C1316" s="7" t="s">
        <v>3616</v>
      </c>
      <c r="D1316" s="7" t="s">
        <v>4175</v>
      </c>
      <c r="E1316" s="7" t="s">
        <v>3617</v>
      </c>
      <c r="G1316">
        <v>1314</v>
      </c>
      <c r="H1316" t="str">
        <f t="shared" si="23"/>
        <v>鳥取県日野町</v>
      </c>
      <c r="I1316" t="s">
        <v>4224</v>
      </c>
    </row>
    <row r="1317" spans="1:9">
      <c r="A1317" s="7" t="s">
        <v>4225</v>
      </c>
      <c r="B1317" s="7" t="s">
        <v>4174</v>
      </c>
      <c r="C1317" s="7" t="s">
        <v>4226</v>
      </c>
      <c r="D1317" s="7" t="s">
        <v>4175</v>
      </c>
      <c r="E1317" s="7" t="s">
        <v>4227</v>
      </c>
      <c r="G1317">
        <v>1315</v>
      </c>
      <c r="H1317" t="str">
        <f t="shared" si="23"/>
        <v>鳥取県江府町</v>
      </c>
      <c r="I1317" t="s">
        <v>4225</v>
      </c>
    </row>
    <row r="1318" spans="1:9">
      <c r="A1318" s="3" t="s">
        <v>4228</v>
      </c>
      <c r="B1318" s="3" t="s">
        <v>4229</v>
      </c>
      <c r="C1318" s="4"/>
      <c r="D1318" s="5" t="s">
        <v>4230</v>
      </c>
      <c r="E1318" s="4"/>
      <c r="G1318">
        <v>1316</v>
      </c>
      <c r="H1318" t="str">
        <f t="shared" si="23"/>
        <v>島根県</v>
      </c>
      <c r="I1318" t="s">
        <v>4228</v>
      </c>
    </row>
    <row r="1319" spans="1:9">
      <c r="A1319" s="7" t="s">
        <v>4231</v>
      </c>
      <c r="B1319" s="7" t="s">
        <v>4229</v>
      </c>
      <c r="C1319" s="7" t="s">
        <v>4232</v>
      </c>
      <c r="D1319" s="7" t="s">
        <v>4230</v>
      </c>
      <c r="E1319" s="7" t="s">
        <v>4233</v>
      </c>
      <c r="G1319">
        <v>1317</v>
      </c>
      <c r="H1319" t="str">
        <f t="shared" si="23"/>
        <v>島根県松江市</v>
      </c>
      <c r="I1319" t="s">
        <v>4231</v>
      </c>
    </row>
    <row r="1320" spans="1:9">
      <c r="A1320" s="7" t="s">
        <v>4234</v>
      </c>
      <c r="B1320" s="7" t="s">
        <v>4229</v>
      </c>
      <c r="C1320" s="7" t="s">
        <v>4235</v>
      </c>
      <c r="D1320" s="7" t="s">
        <v>4230</v>
      </c>
      <c r="E1320" s="7" t="s">
        <v>4236</v>
      </c>
      <c r="G1320">
        <v>1318</v>
      </c>
      <c r="H1320" t="str">
        <f t="shared" si="23"/>
        <v>島根県浜田市</v>
      </c>
      <c r="I1320" t="s">
        <v>4234</v>
      </c>
    </row>
    <row r="1321" spans="1:9">
      <c r="A1321" s="7" t="s">
        <v>4237</v>
      </c>
      <c r="B1321" s="7" t="s">
        <v>4229</v>
      </c>
      <c r="C1321" s="7" t="s">
        <v>4238</v>
      </c>
      <c r="D1321" s="7" t="s">
        <v>4230</v>
      </c>
      <c r="E1321" s="7" t="s">
        <v>4239</v>
      </c>
      <c r="G1321">
        <v>1319</v>
      </c>
      <c r="H1321" t="str">
        <f t="shared" si="23"/>
        <v>島根県出雲市</v>
      </c>
      <c r="I1321" t="s">
        <v>4237</v>
      </c>
    </row>
    <row r="1322" spans="1:9">
      <c r="A1322" s="7" t="s">
        <v>4240</v>
      </c>
      <c r="B1322" s="7" t="s">
        <v>4229</v>
      </c>
      <c r="C1322" s="7" t="s">
        <v>4241</v>
      </c>
      <c r="D1322" s="7" t="s">
        <v>4230</v>
      </c>
      <c r="E1322" s="7" t="s">
        <v>4242</v>
      </c>
      <c r="G1322">
        <v>1320</v>
      </c>
      <c r="H1322" t="str">
        <f t="shared" si="23"/>
        <v>島根県益田市</v>
      </c>
      <c r="I1322" t="s">
        <v>4240</v>
      </c>
    </row>
    <row r="1323" spans="1:9">
      <c r="A1323" s="7" t="s">
        <v>4243</v>
      </c>
      <c r="B1323" s="7" t="s">
        <v>4229</v>
      </c>
      <c r="C1323" s="7" t="s">
        <v>4244</v>
      </c>
      <c r="D1323" s="7" t="s">
        <v>4230</v>
      </c>
      <c r="E1323" s="7" t="s">
        <v>4245</v>
      </c>
      <c r="G1323">
        <v>1321</v>
      </c>
      <c r="H1323" t="str">
        <f t="shared" si="23"/>
        <v>島根県大田市</v>
      </c>
      <c r="I1323" t="s">
        <v>4243</v>
      </c>
    </row>
    <row r="1324" spans="1:9">
      <c r="A1324" s="7" t="s">
        <v>4246</v>
      </c>
      <c r="B1324" s="7" t="s">
        <v>4229</v>
      </c>
      <c r="C1324" s="7" t="s">
        <v>4247</v>
      </c>
      <c r="D1324" s="7" t="s">
        <v>4230</v>
      </c>
      <c r="E1324" s="7" t="s">
        <v>4248</v>
      </c>
      <c r="G1324">
        <v>1322</v>
      </c>
      <c r="H1324" t="str">
        <f t="shared" si="23"/>
        <v>島根県安来市</v>
      </c>
      <c r="I1324" t="s">
        <v>4246</v>
      </c>
    </row>
    <row r="1325" spans="1:9">
      <c r="A1325" s="7" t="s">
        <v>4249</v>
      </c>
      <c r="B1325" s="7" t="s">
        <v>4229</v>
      </c>
      <c r="C1325" s="7" t="s">
        <v>4250</v>
      </c>
      <c r="D1325" s="7" t="s">
        <v>4230</v>
      </c>
      <c r="E1325" s="7" t="s">
        <v>4251</v>
      </c>
      <c r="G1325">
        <v>1323</v>
      </c>
      <c r="H1325" t="str">
        <f t="shared" si="23"/>
        <v>島根県江津市</v>
      </c>
      <c r="I1325" t="s">
        <v>4249</v>
      </c>
    </row>
    <row r="1326" spans="1:9">
      <c r="A1326" s="7" t="s">
        <v>4252</v>
      </c>
      <c r="B1326" s="7" t="s">
        <v>4229</v>
      </c>
      <c r="C1326" s="7" t="s">
        <v>4253</v>
      </c>
      <c r="D1326" s="7" t="s">
        <v>4230</v>
      </c>
      <c r="E1326" s="7" t="s">
        <v>4254</v>
      </c>
      <c r="G1326">
        <v>1324</v>
      </c>
      <c r="H1326" t="str">
        <f t="shared" si="23"/>
        <v>島根県雲南市</v>
      </c>
      <c r="I1326" t="s">
        <v>4252</v>
      </c>
    </row>
    <row r="1327" spans="1:9">
      <c r="A1327" s="7" t="s">
        <v>4255</v>
      </c>
      <c r="B1327" s="7" t="s">
        <v>4229</v>
      </c>
      <c r="C1327" s="7" t="s">
        <v>4256</v>
      </c>
      <c r="D1327" s="7" t="s">
        <v>4230</v>
      </c>
      <c r="E1327" s="7" t="s">
        <v>4257</v>
      </c>
      <c r="G1327">
        <v>1325</v>
      </c>
      <c r="H1327" t="str">
        <f t="shared" si="23"/>
        <v>島根県奥出雲町</v>
      </c>
      <c r="I1327" t="s">
        <v>4255</v>
      </c>
    </row>
    <row r="1328" spans="1:9">
      <c r="A1328" s="7" t="s">
        <v>4258</v>
      </c>
      <c r="B1328" s="7" t="s">
        <v>4229</v>
      </c>
      <c r="C1328" s="7" t="s">
        <v>4259</v>
      </c>
      <c r="D1328" s="7" t="s">
        <v>4230</v>
      </c>
      <c r="E1328" s="7" t="s">
        <v>4260</v>
      </c>
      <c r="G1328">
        <v>1326</v>
      </c>
      <c r="H1328" t="str">
        <f t="shared" si="23"/>
        <v>島根県飯南町</v>
      </c>
      <c r="I1328" t="s">
        <v>4258</v>
      </c>
    </row>
    <row r="1329" spans="1:9">
      <c r="A1329" s="7" t="s">
        <v>4261</v>
      </c>
      <c r="B1329" s="7" t="s">
        <v>4229</v>
      </c>
      <c r="C1329" s="7" t="s">
        <v>4262</v>
      </c>
      <c r="D1329" s="7" t="s">
        <v>4230</v>
      </c>
      <c r="E1329" s="7" t="s">
        <v>4263</v>
      </c>
      <c r="G1329">
        <v>1327</v>
      </c>
      <c r="H1329" t="str">
        <f t="shared" si="23"/>
        <v>島根県川本町</v>
      </c>
      <c r="I1329" t="s">
        <v>4261</v>
      </c>
    </row>
    <row r="1330" spans="1:9">
      <c r="A1330" s="7" t="s">
        <v>4264</v>
      </c>
      <c r="B1330" s="7" t="s">
        <v>4229</v>
      </c>
      <c r="C1330" s="7" t="s">
        <v>1276</v>
      </c>
      <c r="D1330" s="7" t="s">
        <v>4230</v>
      </c>
      <c r="E1330" s="7" t="s">
        <v>1277</v>
      </c>
      <c r="G1330">
        <v>1328</v>
      </c>
      <c r="H1330" t="str">
        <f t="shared" si="23"/>
        <v>島根県美郷町</v>
      </c>
      <c r="I1330" t="s">
        <v>4264</v>
      </c>
    </row>
    <row r="1331" spans="1:9">
      <c r="A1331" s="7" t="s">
        <v>4265</v>
      </c>
      <c r="B1331" s="7" t="s">
        <v>4229</v>
      </c>
      <c r="C1331" s="7" t="s">
        <v>4266</v>
      </c>
      <c r="D1331" s="7" t="s">
        <v>4230</v>
      </c>
      <c r="E1331" s="7" t="s">
        <v>4267</v>
      </c>
      <c r="G1331">
        <v>1329</v>
      </c>
      <c r="H1331" t="str">
        <f t="shared" si="23"/>
        <v>島根県邑南町</v>
      </c>
      <c r="I1331" t="s">
        <v>4265</v>
      </c>
    </row>
    <row r="1332" spans="1:9">
      <c r="A1332" s="7" t="s">
        <v>4268</v>
      </c>
      <c r="B1332" s="7" t="s">
        <v>4229</v>
      </c>
      <c r="C1332" s="7" t="s">
        <v>4269</v>
      </c>
      <c r="D1332" s="7" t="s">
        <v>4230</v>
      </c>
      <c r="E1332" s="7" t="s">
        <v>4270</v>
      </c>
      <c r="G1332">
        <v>1330</v>
      </c>
      <c r="H1332" t="str">
        <f t="shared" si="23"/>
        <v>島根県津和野町</v>
      </c>
      <c r="I1332" t="s">
        <v>4268</v>
      </c>
    </row>
    <row r="1333" spans="1:9">
      <c r="A1333" s="7" t="s">
        <v>4271</v>
      </c>
      <c r="B1333" s="7" t="s">
        <v>4229</v>
      </c>
      <c r="C1333" s="7" t="s">
        <v>4272</v>
      </c>
      <c r="D1333" s="7" t="s">
        <v>4230</v>
      </c>
      <c r="E1333" s="7" t="s">
        <v>4273</v>
      </c>
      <c r="G1333">
        <v>1331</v>
      </c>
      <c r="H1333" t="str">
        <f t="shared" si="23"/>
        <v>島根県吉賀町</v>
      </c>
      <c r="I1333" t="s">
        <v>4271</v>
      </c>
    </row>
    <row r="1334" spans="1:9">
      <c r="A1334" s="7" t="s">
        <v>4274</v>
      </c>
      <c r="B1334" s="7" t="s">
        <v>4229</v>
      </c>
      <c r="C1334" s="7" t="s">
        <v>4275</v>
      </c>
      <c r="D1334" s="7" t="s">
        <v>4230</v>
      </c>
      <c r="E1334" s="7" t="s">
        <v>4276</v>
      </c>
      <c r="G1334">
        <v>1332</v>
      </c>
      <c r="H1334" t="str">
        <f t="shared" si="23"/>
        <v>島根県海士町</v>
      </c>
      <c r="I1334" t="s">
        <v>4274</v>
      </c>
    </row>
    <row r="1335" spans="1:9">
      <c r="A1335" s="7" t="s">
        <v>4277</v>
      </c>
      <c r="B1335" s="7" t="s">
        <v>4229</v>
      </c>
      <c r="C1335" s="7" t="s">
        <v>4278</v>
      </c>
      <c r="D1335" s="7" t="s">
        <v>4230</v>
      </c>
      <c r="E1335" s="7" t="s">
        <v>4279</v>
      </c>
      <c r="G1335">
        <v>1333</v>
      </c>
      <c r="H1335" t="str">
        <f t="shared" si="23"/>
        <v>島根県西ノ島町</v>
      </c>
      <c r="I1335" t="s">
        <v>4277</v>
      </c>
    </row>
    <row r="1336" spans="1:9">
      <c r="A1336" s="7" t="s">
        <v>4280</v>
      </c>
      <c r="B1336" s="7" t="s">
        <v>4229</v>
      </c>
      <c r="C1336" s="7" t="s">
        <v>4281</v>
      </c>
      <c r="D1336" s="7" t="s">
        <v>4230</v>
      </c>
      <c r="E1336" s="7" t="s">
        <v>4282</v>
      </c>
      <c r="G1336">
        <v>1334</v>
      </c>
      <c r="H1336" t="str">
        <f t="shared" si="23"/>
        <v>島根県知夫村</v>
      </c>
      <c r="I1336" t="s">
        <v>4280</v>
      </c>
    </row>
    <row r="1337" spans="1:9">
      <c r="A1337" s="7" t="s">
        <v>4283</v>
      </c>
      <c r="B1337" s="7" t="s">
        <v>4229</v>
      </c>
      <c r="C1337" s="7" t="s">
        <v>4284</v>
      </c>
      <c r="D1337" s="7" t="s">
        <v>4230</v>
      </c>
      <c r="E1337" s="7" t="s">
        <v>4285</v>
      </c>
      <c r="G1337">
        <v>1335</v>
      </c>
      <c r="H1337" t="str">
        <f t="shared" si="23"/>
        <v>島根県隠岐の島町</v>
      </c>
      <c r="I1337" t="s">
        <v>4283</v>
      </c>
    </row>
    <row r="1338" spans="1:9">
      <c r="A1338" s="3" t="s">
        <v>4286</v>
      </c>
      <c r="B1338" s="3" t="s">
        <v>4287</v>
      </c>
      <c r="C1338" s="4"/>
      <c r="D1338" s="5" t="s">
        <v>4288</v>
      </c>
      <c r="E1338" s="4"/>
      <c r="G1338">
        <v>1336</v>
      </c>
      <c r="H1338" t="str">
        <f t="shared" si="23"/>
        <v>岡山県</v>
      </c>
      <c r="I1338" t="s">
        <v>4286</v>
      </c>
    </row>
    <row r="1339" spans="1:9">
      <c r="A1339" s="7" t="s">
        <v>4289</v>
      </c>
      <c r="B1339" s="7" t="s">
        <v>4287</v>
      </c>
      <c r="C1339" s="7" t="s">
        <v>4290</v>
      </c>
      <c r="D1339" s="7" t="s">
        <v>4288</v>
      </c>
      <c r="E1339" s="7" t="s">
        <v>4291</v>
      </c>
      <c r="G1339">
        <v>1337</v>
      </c>
      <c r="H1339" t="str">
        <f t="shared" si="23"/>
        <v>岡山県岡山市</v>
      </c>
      <c r="I1339" t="s">
        <v>4289</v>
      </c>
    </row>
    <row r="1340" spans="1:9">
      <c r="A1340" s="7" t="s">
        <v>4292</v>
      </c>
      <c r="B1340" s="7" t="s">
        <v>4287</v>
      </c>
      <c r="C1340" s="7" t="s">
        <v>4293</v>
      </c>
      <c r="D1340" s="7" t="s">
        <v>4288</v>
      </c>
      <c r="E1340" s="7" t="s">
        <v>4294</v>
      </c>
      <c r="G1340">
        <v>1338</v>
      </c>
      <c r="H1340" t="str">
        <f t="shared" si="23"/>
        <v>岡山県倉敷市</v>
      </c>
      <c r="I1340" t="s">
        <v>4292</v>
      </c>
    </row>
    <row r="1341" spans="1:9">
      <c r="A1341" s="7" t="s">
        <v>4295</v>
      </c>
      <c r="B1341" s="7" t="s">
        <v>4287</v>
      </c>
      <c r="C1341" s="7" t="s">
        <v>4296</v>
      </c>
      <c r="D1341" s="7" t="s">
        <v>4288</v>
      </c>
      <c r="E1341" s="7" t="s">
        <v>4297</v>
      </c>
      <c r="G1341">
        <v>1339</v>
      </c>
      <c r="H1341" t="str">
        <f t="shared" si="23"/>
        <v>岡山県津山市</v>
      </c>
      <c r="I1341" t="s">
        <v>4295</v>
      </c>
    </row>
    <row r="1342" spans="1:9">
      <c r="A1342" s="7" t="s">
        <v>4298</v>
      </c>
      <c r="B1342" s="7" t="s">
        <v>4287</v>
      </c>
      <c r="C1342" s="7" t="s">
        <v>4299</v>
      </c>
      <c r="D1342" s="7" t="s">
        <v>4288</v>
      </c>
      <c r="E1342" s="7" t="s">
        <v>4300</v>
      </c>
      <c r="G1342">
        <v>1340</v>
      </c>
      <c r="H1342" t="str">
        <f t="shared" si="23"/>
        <v>岡山県玉野市</v>
      </c>
      <c r="I1342" t="s">
        <v>4298</v>
      </c>
    </row>
    <row r="1343" spans="1:9">
      <c r="A1343" s="7" t="s">
        <v>4301</v>
      </c>
      <c r="B1343" s="7" t="s">
        <v>4287</v>
      </c>
      <c r="C1343" s="7" t="s">
        <v>4302</v>
      </c>
      <c r="D1343" s="7" t="s">
        <v>4288</v>
      </c>
      <c r="E1343" s="7" t="s">
        <v>4303</v>
      </c>
      <c r="G1343">
        <v>1341</v>
      </c>
      <c r="H1343" t="str">
        <f t="shared" si="23"/>
        <v>岡山県笠岡市</v>
      </c>
      <c r="I1343" t="s">
        <v>4301</v>
      </c>
    </row>
    <row r="1344" spans="1:9">
      <c r="A1344" s="7" t="s">
        <v>4304</v>
      </c>
      <c r="B1344" s="7" t="s">
        <v>4287</v>
      </c>
      <c r="C1344" s="7" t="s">
        <v>4305</v>
      </c>
      <c r="D1344" s="7" t="s">
        <v>4288</v>
      </c>
      <c r="E1344" s="7" t="s">
        <v>4306</v>
      </c>
      <c r="G1344">
        <v>1342</v>
      </c>
      <c r="H1344" t="str">
        <f t="shared" si="23"/>
        <v>岡山県井原市</v>
      </c>
      <c r="I1344" t="s">
        <v>4304</v>
      </c>
    </row>
    <row r="1345" spans="1:9">
      <c r="A1345" s="7" t="s">
        <v>4307</v>
      </c>
      <c r="B1345" s="7" t="s">
        <v>4287</v>
      </c>
      <c r="C1345" s="7" t="s">
        <v>4308</v>
      </c>
      <c r="D1345" s="7" t="s">
        <v>4288</v>
      </c>
      <c r="E1345" s="7" t="s">
        <v>4309</v>
      </c>
      <c r="G1345">
        <v>1343</v>
      </c>
      <c r="H1345" t="str">
        <f t="shared" si="23"/>
        <v>岡山県総社市</v>
      </c>
      <c r="I1345" t="s">
        <v>4307</v>
      </c>
    </row>
    <row r="1346" spans="1:9">
      <c r="A1346" s="7" t="s">
        <v>4310</v>
      </c>
      <c r="B1346" s="7" t="s">
        <v>4287</v>
      </c>
      <c r="C1346" s="7" t="s">
        <v>4311</v>
      </c>
      <c r="D1346" s="7" t="s">
        <v>4288</v>
      </c>
      <c r="E1346" s="7" t="s">
        <v>4312</v>
      </c>
      <c r="G1346">
        <v>1344</v>
      </c>
      <c r="H1346" t="str">
        <f t="shared" si="23"/>
        <v>岡山県高梁市</v>
      </c>
      <c r="I1346" t="s">
        <v>4310</v>
      </c>
    </row>
    <row r="1347" spans="1:9">
      <c r="A1347" s="7" t="s">
        <v>4313</v>
      </c>
      <c r="B1347" s="7" t="s">
        <v>4287</v>
      </c>
      <c r="C1347" s="7" t="s">
        <v>4314</v>
      </c>
      <c r="D1347" s="7" t="s">
        <v>4288</v>
      </c>
      <c r="E1347" s="7" t="s">
        <v>4315</v>
      </c>
      <c r="G1347">
        <v>1345</v>
      </c>
      <c r="H1347" t="str">
        <f t="shared" si="23"/>
        <v>岡山県新見市</v>
      </c>
      <c r="I1347" t="s">
        <v>4313</v>
      </c>
    </row>
    <row r="1348" spans="1:9">
      <c r="A1348" s="7" t="s">
        <v>4316</v>
      </c>
      <c r="B1348" s="7" t="s">
        <v>4287</v>
      </c>
      <c r="C1348" s="7" t="s">
        <v>4317</v>
      </c>
      <c r="D1348" s="7" t="s">
        <v>4288</v>
      </c>
      <c r="E1348" s="7" t="s">
        <v>4318</v>
      </c>
      <c r="G1348">
        <v>1346</v>
      </c>
      <c r="H1348" t="str">
        <f t="shared" ref="H1348:H1411" si="24">B1348&amp;C1348</f>
        <v>岡山県備前市</v>
      </c>
      <c r="I1348" t="s">
        <v>4316</v>
      </c>
    </row>
    <row r="1349" spans="1:9">
      <c r="A1349" s="7" t="s">
        <v>4319</v>
      </c>
      <c r="B1349" s="7" t="s">
        <v>4287</v>
      </c>
      <c r="C1349" s="7" t="s">
        <v>4320</v>
      </c>
      <c r="D1349" s="7" t="s">
        <v>4288</v>
      </c>
      <c r="E1349" s="7" t="s">
        <v>4321</v>
      </c>
      <c r="G1349">
        <v>1347</v>
      </c>
      <c r="H1349" t="str">
        <f t="shared" si="24"/>
        <v>岡山県瀬戸内市</v>
      </c>
      <c r="I1349" t="s">
        <v>4319</v>
      </c>
    </row>
    <row r="1350" spans="1:9">
      <c r="A1350" s="7" t="s">
        <v>4322</v>
      </c>
      <c r="B1350" s="7" t="s">
        <v>4287</v>
      </c>
      <c r="C1350" s="7" t="s">
        <v>4323</v>
      </c>
      <c r="D1350" s="7" t="s">
        <v>4288</v>
      </c>
      <c r="E1350" s="7" t="s">
        <v>4324</v>
      </c>
      <c r="G1350">
        <v>1348</v>
      </c>
      <c r="H1350" t="str">
        <f t="shared" si="24"/>
        <v>岡山県赤磐市</v>
      </c>
      <c r="I1350" t="s">
        <v>4322</v>
      </c>
    </row>
    <row r="1351" spans="1:9">
      <c r="A1351" s="7" t="s">
        <v>4325</v>
      </c>
      <c r="B1351" s="7" t="s">
        <v>4287</v>
      </c>
      <c r="C1351" s="7" t="s">
        <v>4326</v>
      </c>
      <c r="D1351" s="7" t="s">
        <v>4288</v>
      </c>
      <c r="E1351" s="7" t="s">
        <v>4327</v>
      </c>
      <c r="G1351">
        <v>1349</v>
      </c>
      <c r="H1351" t="str">
        <f t="shared" si="24"/>
        <v>岡山県真庭市</v>
      </c>
      <c r="I1351" t="s">
        <v>4325</v>
      </c>
    </row>
    <row r="1352" spans="1:9">
      <c r="A1352" s="7" t="s">
        <v>4328</v>
      </c>
      <c r="B1352" s="7" t="s">
        <v>4287</v>
      </c>
      <c r="C1352" s="7" t="s">
        <v>4329</v>
      </c>
      <c r="D1352" s="7" t="s">
        <v>4288</v>
      </c>
      <c r="E1352" s="7" t="s">
        <v>4330</v>
      </c>
      <c r="G1352">
        <v>1350</v>
      </c>
      <c r="H1352" t="str">
        <f t="shared" si="24"/>
        <v>岡山県美作市</v>
      </c>
      <c r="I1352" t="s">
        <v>4328</v>
      </c>
    </row>
    <row r="1353" spans="1:9">
      <c r="A1353" s="7" t="s">
        <v>4331</v>
      </c>
      <c r="B1353" s="7" t="s">
        <v>4287</v>
      </c>
      <c r="C1353" s="7" t="s">
        <v>4332</v>
      </c>
      <c r="D1353" s="7" t="s">
        <v>4288</v>
      </c>
      <c r="E1353" s="7" t="s">
        <v>4333</v>
      </c>
      <c r="G1353">
        <v>1351</v>
      </c>
      <c r="H1353" t="str">
        <f t="shared" si="24"/>
        <v>岡山県浅口市</v>
      </c>
      <c r="I1353" t="s">
        <v>4331</v>
      </c>
    </row>
    <row r="1354" spans="1:9">
      <c r="A1354" s="7" t="s">
        <v>4334</v>
      </c>
      <c r="B1354" s="7" t="s">
        <v>4287</v>
      </c>
      <c r="C1354" s="7" t="s">
        <v>4335</v>
      </c>
      <c r="D1354" s="7" t="s">
        <v>4288</v>
      </c>
      <c r="E1354" s="7" t="s">
        <v>4336</v>
      </c>
      <c r="G1354">
        <v>1352</v>
      </c>
      <c r="H1354" t="str">
        <f t="shared" si="24"/>
        <v>岡山県和気町</v>
      </c>
      <c r="I1354" t="s">
        <v>4334</v>
      </c>
    </row>
    <row r="1355" spans="1:9">
      <c r="A1355" s="7" t="s">
        <v>4337</v>
      </c>
      <c r="B1355" s="7" t="s">
        <v>4287</v>
      </c>
      <c r="C1355" s="7" t="s">
        <v>4338</v>
      </c>
      <c r="D1355" s="7" t="s">
        <v>4288</v>
      </c>
      <c r="E1355" s="7" t="s">
        <v>4339</v>
      </c>
      <c r="G1355">
        <v>1353</v>
      </c>
      <c r="H1355" t="str">
        <f t="shared" si="24"/>
        <v>岡山県早島町</v>
      </c>
      <c r="I1355" t="s">
        <v>4337</v>
      </c>
    </row>
    <row r="1356" spans="1:9">
      <c r="A1356" s="7" t="s">
        <v>4340</v>
      </c>
      <c r="B1356" s="7" t="s">
        <v>4287</v>
      </c>
      <c r="C1356" s="7" t="s">
        <v>4341</v>
      </c>
      <c r="D1356" s="7" t="s">
        <v>4288</v>
      </c>
      <c r="E1356" s="7" t="s">
        <v>4342</v>
      </c>
      <c r="G1356">
        <v>1354</v>
      </c>
      <c r="H1356" t="str">
        <f t="shared" si="24"/>
        <v>岡山県里庄町</v>
      </c>
      <c r="I1356" t="s">
        <v>4340</v>
      </c>
    </row>
    <row r="1357" spans="1:9">
      <c r="A1357" s="7" t="s">
        <v>4343</v>
      </c>
      <c r="B1357" s="7" t="s">
        <v>4287</v>
      </c>
      <c r="C1357" s="7" t="s">
        <v>4344</v>
      </c>
      <c r="D1357" s="7" t="s">
        <v>4288</v>
      </c>
      <c r="E1357" s="7" t="s">
        <v>4345</v>
      </c>
      <c r="G1357">
        <v>1355</v>
      </c>
      <c r="H1357" t="str">
        <f t="shared" si="24"/>
        <v>岡山県矢掛町</v>
      </c>
      <c r="I1357" t="s">
        <v>4343</v>
      </c>
    </row>
    <row r="1358" spans="1:9">
      <c r="A1358" s="7" t="s">
        <v>4346</v>
      </c>
      <c r="B1358" s="7" t="s">
        <v>4287</v>
      </c>
      <c r="C1358" s="7" t="s">
        <v>4347</v>
      </c>
      <c r="D1358" s="7" t="s">
        <v>4288</v>
      </c>
      <c r="E1358" s="7" t="s">
        <v>4348</v>
      </c>
      <c r="G1358">
        <v>1356</v>
      </c>
      <c r="H1358" t="str">
        <f t="shared" si="24"/>
        <v>岡山県新庄村</v>
      </c>
      <c r="I1358" t="s">
        <v>4346</v>
      </c>
    </row>
    <row r="1359" spans="1:9">
      <c r="A1359" s="7" t="s">
        <v>4349</v>
      </c>
      <c r="B1359" s="7" t="s">
        <v>4287</v>
      </c>
      <c r="C1359" s="7" t="s">
        <v>4350</v>
      </c>
      <c r="D1359" s="7" t="s">
        <v>4288</v>
      </c>
      <c r="E1359" s="7" t="s">
        <v>4351</v>
      </c>
      <c r="G1359">
        <v>1357</v>
      </c>
      <c r="H1359" t="str">
        <f t="shared" si="24"/>
        <v>岡山県鏡野町</v>
      </c>
      <c r="I1359" t="s">
        <v>4349</v>
      </c>
    </row>
    <row r="1360" spans="1:9">
      <c r="A1360" s="7" t="s">
        <v>4352</v>
      </c>
      <c r="B1360" s="7" t="s">
        <v>4287</v>
      </c>
      <c r="C1360" s="7" t="s">
        <v>4353</v>
      </c>
      <c r="D1360" s="7" t="s">
        <v>4288</v>
      </c>
      <c r="E1360" s="7" t="s">
        <v>4354</v>
      </c>
      <c r="G1360">
        <v>1358</v>
      </c>
      <c r="H1360" t="str">
        <f t="shared" si="24"/>
        <v>岡山県勝央町</v>
      </c>
      <c r="I1360" t="s">
        <v>4352</v>
      </c>
    </row>
    <row r="1361" spans="1:9">
      <c r="A1361" s="7" t="s">
        <v>4355</v>
      </c>
      <c r="B1361" s="7" t="s">
        <v>4287</v>
      </c>
      <c r="C1361" s="7" t="s">
        <v>4356</v>
      </c>
      <c r="D1361" s="7" t="s">
        <v>4288</v>
      </c>
      <c r="E1361" s="7" t="s">
        <v>4357</v>
      </c>
      <c r="G1361">
        <v>1359</v>
      </c>
      <c r="H1361" t="str">
        <f t="shared" si="24"/>
        <v>岡山県奈義町</v>
      </c>
      <c r="I1361" t="s">
        <v>4355</v>
      </c>
    </row>
    <row r="1362" spans="1:9">
      <c r="A1362" s="7" t="s">
        <v>4358</v>
      </c>
      <c r="B1362" s="7" t="s">
        <v>4287</v>
      </c>
      <c r="C1362" s="7" t="s">
        <v>4359</v>
      </c>
      <c r="D1362" s="7" t="s">
        <v>4288</v>
      </c>
      <c r="E1362" s="7" t="s">
        <v>4360</v>
      </c>
      <c r="G1362">
        <v>1360</v>
      </c>
      <c r="H1362" t="str">
        <f t="shared" si="24"/>
        <v>岡山県西粟倉村</v>
      </c>
      <c r="I1362" t="s">
        <v>4358</v>
      </c>
    </row>
    <row r="1363" spans="1:9">
      <c r="A1363" s="7" t="s">
        <v>4361</v>
      </c>
      <c r="B1363" s="7" t="s">
        <v>4287</v>
      </c>
      <c r="C1363" s="7" t="s">
        <v>4362</v>
      </c>
      <c r="D1363" s="7" t="s">
        <v>4288</v>
      </c>
      <c r="E1363" s="7" t="s">
        <v>4363</v>
      </c>
      <c r="G1363">
        <v>1361</v>
      </c>
      <c r="H1363" t="str">
        <f t="shared" si="24"/>
        <v>岡山県久米南町</v>
      </c>
      <c r="I1363" t="s">
        <v>4361</v>
      </c>
    </row>
    <row r="1364" spans="1:9">
      <c r="A1364" s="7" t="s">
        <v>4364</v>
      </c>
      <c r="B1364" s="7" t="s">
        <v>4287</v>
      </c>
      <c r="C1364" s="7" t="s">
        <v>4365</v>
      </c>
      <c r="D1364" s="7" t="s">
        <v>4288</v>
      </c>
      <c r="E1364" s="7" t="s">
        <v>3835</v>
      </c>
      <c r="G1364">
        <v>1362</v>
      </c>
      <c r="H1364" t="str">
        <f t="shared" si="24"/>
        <v>岡山県美咲町</v>
      </c>
      <c r="I1364" t="s">
        <v>4364</v>
      </c>
    </row>
    <row r="1365" spans="1:9">
      <c r="A1365" s="7" t="s">
        <v>4366</v>
      </c>
      <c r="B1365" s="7" t="s">
        <v>4287</v>
      </c>
      <c r="C1365" s="7" t="s">
        <v>4367</v>
      </c>
      <c r="D1365" s="7" t="s">
        <v>4288</v>
      </c>
      <c r="E1365" s="7" t="s">
        <v>4368</v>
      </c>
      <c r="G1365">
        <v>1363</v>
      </c>
      <c r="H1365" t="str">
        <f t="shared" si="24"/>
        <v>岡山県吉備中央町</v>
      </c>
      <c r="I1365" t="s">
        <v>4366</v>
      </c>
    </row>
    <row r="1366" spans="1:9">
      <c r="A1366" s="3" t="s">
        <v>4369</v>
      </c>
      <c r="B1366" s="3" t="s">
        <v>4370</v>
      </c>
      <c r="C1366" s="4"/>
      <c r="D1366" s="5" t="s">
        <v>4371</v>
      </c>
      <c r="E1366" s="4"/>
      <c r="G1366">
        <v>1364</v>
      </c>
      <c r="H1366" t="str">
        <f t="shared" si="24"/>
        <v>広島県</v>
      </c>
      <c r="I1366" t="s">
        <v>4369</v>
      </c>
    </row>
    <row r="1367" spans="1:9">
      <c r="A1367" s="7" t="s">
        <v>4372</v>
      </c>
      <c r="B1367" s="7" t="s">
        <v>4370</v>
      </c>
      <c r="C1367" s="7" t="s">
        <v>4373</v>
      </c>
      <c r="D1367" s="7" t="s">
        <v>4371</v>
      </c>
      <c r="E1367" s="7" t="s">
        <v>4374</v>
      </c>
      <c r="G1367">
        <v>1365</v>
      </c>
      <c r="H1367" t="str">
        <f t="shared" si="24"/>
        <v>広島県広島市</v>
      </c>
      <c r="I1367" t="s">
        <v>4372</v>
      </c>
    </row>
    <row r="1368" spans="1:9">
      <c r="A1368" s="7" t="s">
        <v>4375</v>
      </c>
      <c r="B1368" s="7" t="s">
        <v>4370</v>
      </c>
      <c r="C1368" s="7" t="s">
        <v>4376</v>
      </c>
      <c r="D1368" s="7" t="s">
        <v>4371</v>
      </c>
      <c r="E1368" s="7" t="s">
        <v>4377</v>
      </c>
      <c r="G1368">
        <v>1366</v>
      </c>
      <c r="H1368" t="str">
        <f t="shared" si="24"/>
        <v>広島県呉市</v>
      </c>
      <c r="I1368" t="s">
        <v>4375</v>
      </c>
    </row>
    <row r="1369" spans="1:9">
      <c r="A1369" s="7" t="s">
        <v>4378</v>
      </c>
      <c r="B1369" s="7" t="s">
        <v>4370</v>
      </c>
      <c r="C1369" s="7" t="s">
        <v>4379</v>
      </c>
      <c r="D1369" s="7" t="s">
        <v>4371</v>
      </c>
      <c r="E1369" s="7" t="s">
        <v>4380</v>
      </c>
      <c r="G1369">
        <v>1367</v>
      </c>
      <c r="H1369" t="str">
        <f t="shared" si="24"/>
        <v>広島県竹原市</v>
      </c>
      <c r="I1369" t="s">
        <v>4378</v>
      </c>
    </row>
    <row r="1370" spans="1:9">
      <c r="A1370" s="7" t="s">
        <v>4381</v>
      </c>
      <c r="B1370" s="7" t="s">
        <v>4370</v>
      </c>
      <c r="C1370" s="7" t="s">
        <v>4382</v>
      </c>
      <c r="D1370" s="7" t="s">
        <v>4371</v>
      </c>
      <c r="E1370" s="7" t="s">
        <v>4383</v>
      </c>
      <c r="G1370">
        <v>1368</v>
      </c>
      <c r="H1370" t="str">
        <f t="shared" si="24"/>
        <v>広島県三原市</v>
      </c>
      <c r="I1370" t="s">
        <v>4381</v>
      </c>
    </row>
    <row r="1371" spans="1:9">
      <c r="A1371" s="7" t="s">
        <v>4384</v>
      </c>
      <c r="B1371" s="7" t="s">
        <v>4370</v>
      </c>
      <c r="C1371" s="7" t="s">
        <v>4385</v>
      </c>
      <c r="D1371" s="7" t="s">
        <v>4371</v>
      </c>
      <c r="E1371" s="7" t="s">
        <v>4386</v>
      </c>
      <c r="G1371">
        <v>1369</v>
      </c>
      <c r="H1371" t="str">
        <f t="shared" si="24"/>
        <v>広島県尾道市</v>
      </c>
      <c r="I1371" t="s">
        <v>4384</v>
      </c>
    </row>
    <row r="1372" spans="1:9">
      <c r="A1372" s="7" t="s">
        <v>4387</v>
      </c>
      <c r="B1372" s="7" t="s">
        <v>4370</v>
      </c>
      <c r="C1372" s="7" t="s">
        <v>4388</v>
      </c>
      <c r="D1372" s="7" t="s">
        <v>4371</v>
      </c>
      <c r="E1372" s="7" t="s">
        <v>4389</v>
      </c>
      <c r="G1372">
        <v>1370</v>
      </c>
      <c r="H1372" t="str">
        <f t="shared" si="24"/>
        <v>広島県福山市</v>
      </c>
      <c r="I1372" t="s">
        <v>4387</v>
      </c>
    </row>
    <row r="1373" spans="1:9">
      <c r="A1373" s="7" t="s">
        <v>4390</v>
      </c>
      <c r="B1373" s="7" t="s">
        <v>4370</v>
      </c>
      <c r="C1373" s="7" t="s">
        <v>2329</v>
      </c>
      <c r="D1373" s="7" t="s">
        <v>4371</v>
      </c>
      <c r="E1373" s="7" t="s">
        <v>2330</v>
      </c>
      <c r="G1373">
        <v>1371</v>
      </c>
      <c r="H1373" t="str">
        <f t="shared" si="24"/>
        <v>広島県府中市</v>
      </c>
      <c r="I1373" t="s">
        <v>4390</v>
      </c>
    </row>
    <row r="1374" spans="1:9">
      <c r="A1374" s="7" t="s">
        <v>4391</v>
      </c>
      <c r="B1374" s="7" t="s">
        <v>4370</v>
      </c>
      <c r="C1374" s="7" t="s">
        <v>4392</v>
      </c>
      <c r="D1374" s="7" t="s">
        <v>4371</v>
      </c>
      <c r="E1374" s="7" t="s">
        <v>3434</v>
      </c>
      <c r="G1374">
        <v>1372</v>
      </c>
      <c r="H1374" t="str">
        <f t="shared" si="24"/>
        <v>広島県三次市</v>
      </c>
      <c r="I1374" t="s">
        <v>4391</v>
      </c>
    </row>
    <row r="1375" spans="1:9">
      <c r="A1375" s="7" t="s">
        <v>4393</v>
      </c>
      <c r="B1375" s="7" t="s">
        <v>4370</v>
      </c>
      <c r="C1375" s="7" t="s">
        <v>4394</v>
      </c>
      <c r="D1375" s="7" t="s">
        <v>4371</v>
      </c>
      <c r="E1375" s="7" t="s">
        <v>4395</v>
      </c>
      <c r="G1375">
        <v>1373</v>
      </c>
      <c r="H1375" t="str">
        <f t="shared" si="24"/>
        <v>広島県庄原市</v>
      </c>
      <c r="I1375" t="s">
        <v>4393</v>
      </c>
    </row>
    <row r="1376" spans="1:9">
      <c r="A1376" s="7" t="s">
        <v>4396</v>
      </c>
      <c r="B1376" s="7" t="s">
        <v>4370</v>
      </c>
      <c r="C1376" s="7" t="s">
        <v>4397</v>
      </c>
      <c r="D1376" s="7" t="s">
        <v>4371</v>
      </c>
      <c r="E1376" s="7" t="s">
        <v>4398</v>
      </c>
      <c r="G1376">
        <v>1374</v>
      </c>
      <c r="H1376" t="str">
        <f t="shared" si="24"/>
        <v>広島県大竹市</v>
      </c>
      <c r="I1376" t="s">
        <v>4396</v>
      </c>
    </row>
    <row r="1377" spans="1:9">
      <c r="A1377" s="7" t="s">
        <v>4399</v>
      </c>
      <c r="B1377" s="7" t="s">
        <v>4370</v>
      </c>
      <c r="C1377" s="7" t="s">
        <v>4400</v>
      </c>
      <c r="D1377" s="7" t="s">
        <v>4371</v>
      </c>
      <c r="E1377" s="7" t="s">
        <v>4401</v>
      </c>
      <c r="G1377">
        <v>1375</v>
      </c>
      <c r="H1377" t="str">
        <f t="shared" si="24"/>
        <v>広島県東広島市</v>
      </c>
      <c r="I1377" t="s">
        <v>4399</v>
      </c>
    </row>
    <row r="1378" spans="1:9">
      <c r="A1378" s="7" t="s">
        <v>4402</v>
      </c>
      <c r="B1378" s="7" t="s">
        <v>4370</v>
      </c>
      <c r="C1378" s="7" t="s">
        <v>4403</v>
      </c>
      <c r="D1378" s="7" t="s">
        <v>4371</v>
      </c>
      <c r="E1378" s="7" t="s">
        <v>4404</v>
      </c>
      <c r="G1378">
        <v>1376</v>
      </c>
      <c r="H1378" t="str">
        <f t="shared" si="24"/>
        <v>広島県廿日市市</v>
      </c>
      <c r="I1378" t="s">
        <v>4402</v>
      </c>
    </row>
    <row r="1379" spans="1:9">
      <c r="A1379" s="7" t="s">
        <v>4405</v>
      </c>
      <c r="B1379" s="7" t="s">
        <v>4370</v>
      </c>
      <c r="C1379" s="7" t="s">
        <v>4406</v>
      </c>
      <c r="D1379" s="7" t="s">
        <v>4371</v>
      </c>
      <c r="E1379" s="7" t="s">
        <v>4407</v>
      </c>
      <c r="G1379">
        <v>1377</v>
      </c>
      <c r="H1379" t="str">
        <f t="shared" si="24"/>
        <v>広島県安芸高田市</v>
      </c>
      <c r="I1379" t="s">
        <v>4405</v>
      </c>
    </row>
    <row r="1380" spans="1:9">
      <c r="A1380" s="7" t="s">
        <v>4408</v>
      </c>
      <c r="B1380" s="7" t="s">
        <v>4370</v>
      </c>
      <c r="C1380" s="7" t="s">
        <v>4409</v>
      </c>
      <c r="D1380" s="7" t="s">
        <v>4371</v>
      </c>
      <c r="E1380" s="7" t="s">
        <v>4410</v>
      </c>
      <c r="G1380">
        <v>1378</v>
      </c>
      <c r="H1380" t="str">
        <f t="shared" si="24"/>
        <v>広島県江田島市</v>
      </c>
      <c r="I1380" t="s">
        <v>4408</v>
      </c>
    </row>
    <row r="1381" spans="1:9">
      <c r="A1381" s="7" t="s">
        <v>4411</v>
      </c>
      <c r="B1381" s="7" t="s">
        <v>4370</v>
      </c>
      <c r="C1381" s="7" t="s">
        <v>4412</v>
      </c>
      <c r="D1381" s="7" t="s">
        <v>4371</v>
      </c>
      <c r="E1381" s="7" t="s">
        <v>4413</v>
      </c>
      <c r="G1381">
        <v>1379</v>
      </c>
      <c r="H1381" t="str">
        <f t="shared" si="24"/>
        <v>広島県府中町</v>
      </c>
      <c r="I1381" t="s">
        <v>4411</v>
      </c>
    </row>
    <row r="1382" spans="1:9">
      <c r="A1382" s="7" t="s">
        <v>4414</v>
      </c>
      <c r="B1382" s="7" t="s">
        <v>4370</v>
      </c>
      <c r="C1382" s="7" t="s">
        <v>4415</v>
      </c>
      <c r="D1382" s="7" t="s">
        <v>4371</v>
      </c>
      <c r="E1382" s="7" t="s">
        <v>4416</v>
      </c>
      <c r="G1382">
        <v>1380</v>
      </c>
      <c r="H1382" t="str">
        <f t="shared" si="24"/>
        <v>広島県海田町</v>
      </c>
      <c r="I1382" t="s">
        <v>4414</v>
      </c>
    </row>
    <row r="1383" spans="1:9">
      <c r="A1383" s="7" t="s">
        <v>4417</v>
      </c>
      <c r="B1383" s="7" t="s">
        <v>4370</v>
      </c>
      <c r="C1383" s="7" t="s">
        <v>4418</v>
      </c>
      <c r="D1383" s="7" t="s">
        <v>4371</v>
      </c>
      <c r="E1383" s="7" t="s">
        <v>4419</v>
      </c>
      <c r="G1383">
        <v>1381</v>
      </c>
      <c r="H1383" t="str">
        <f t="shared" si="24"/>
        <v>広島県熊野町</v>
      </c>
      <c r="I1383" t="s">
        <v>4417</v>
      </c>
    </row>
    <row r="1384" spans="1:9">
      <c r="A1384" s="7" t="s">
        <v>4420</v>
      </c>
      <c r="B1384" s="7" t="s">
        <v>4370</v>
      </c>
      <c r="C1384" s="7" t="s">
        <v>4421</v>
      </c>
      <c r="D1384" s="7" t="s">
        <v>4371</v>
      </c>
      <c r="E1384" s="7" t="s">
        <v>4422</v>
      </c>
      <c r="G1384">
        <v>1382</v>
      </c>
      <c r="H1384" t="str">
        <f t="shared" si="24"/>
        <v>広島県坂町</v>
      </c>
      <c r="I1384" t="s">
        <v>4420</v>
      </c>
    </row>
    <row r="1385" spans="1:9">
      <c r="A1385" s="7" t="s">
        <v>4423</v>
      </c>
      <c r="B1385" s="7" t="s">
        <v>4370</v>
      </c>
      <c r="C1385" s="7" t="s">
        <v>4424</v>
      </c>
      <c r="D1385" s="7" t="s">
        <v>4371</v>
      </c>
      <c r="E1385" s="7" t="s">
        <v>4425</v>
      </c>
      <c r="G1385">
        <v>1383</v>
      </c>
      <c r="H1385" t="str">
        <f t="shared" si="24"/>
        <v>広島県安芸太田町</v>
      </c>
      <c r="I1385" t="s">
        <v>4423</v>
      </c>
    </row>
    <row r="1386" spans="1:9">
      <c r="A1386" s="7" t="s">
        <v>4426</v>
      </c>
      <c r="B1386" s="7" t="s">
        <v>4370</v>
      </c>
      <c r="C1386" s="7" t="s">
        <v>4427</v>
      </c>
      <c r="D1386" s="7" t="s">
        <v>4371</v>
      </c>
      <c r="E1386" s="7" t="s">
        <v>4428</v>
      </c>
      <c r="G1386">
        <v>1384</v>
      </c>
      <c r="H1386" t="str">
        <f t="shared" si="24"/>
        <v>広島県北広島町</v>
      </c>
      <c r="I1386" t="s">
        <v>4426</v>
      </c>
    </row>
    <row r="1387" spans="1:9">
      <c r="A1387" s="7" t="s">
        <v>4429</v>
      </c>
      <c r="B1387" s="7" t="s">
        <v>4370</v>
      </c>
      <c r="C1387" s="7" t="s">
        <v>4430</v>
      </c>
      <c r="D1387" s="7" t="s">
        <v>4371</v>
      </c>
      <c r="E1387" s="7" t="s">
        <v>4431</v>
      </c>
      <c r="G1387">
        <v>1385</v>
      </c>
      <c r="H1387" t="str">
        <f t="shared" si="24"/>
        <v>広島県大崎上島町</v>
      </c>
      <c r="I1387" t="s">
        <v>4429</v>
      </c>
    </row>
    <row r="1388" spans="1:9">
      <c r="A1388" s="7" t="s">
        <v>4432</v>
      </c>
      <c r="B1388" s="7" t="s">
        <v>4370</v>
      </c>
      <c r="C1388" s="7" t="s">
        <v>4433</v>
      </c>
      <c r="D1388" s="7" t="s">
        <v>4371</v>
      </c>
      <c r="E1388" s="7" t="s">
        <v>4434</v>
      </c>
      <c r="G1388">
        <v>1386</v>
      </c>
      <c r="H1388" t="str">
        <f t="shared" si="24"/>
        <v>広島県世羅町</v>
      </c>
      <c r="I1388" t="s">
        <v>4432</v>
      </c>
    </row>
    <row r="1389" spans="1:9">
      <c r="A1389" s="7" t="s">
        <v>4435</v>
      </c>
      <c r="B1389" s="7" t="s">
        <v>4370</v>
      </c>
      <c r="C1389" s="7" t="s">
        <v>4436</v>
      </c>
      <c r="D1389" s="7" t="s">
        <v>4371</v>
      </c>
      <c r="E1389" s="7" t="s">
        <v>4437</v>
      </c>
      <c r="G1389">
        <v>1387</v>
      </c>
      <c r="H1389" t="str">
        <f t="shared" si="24"/>
        <v>広島県神石高原町</v>
      </c>
      <c r="I1389" t="s">
        <v>4435</v>
      </c>
    </row>
    <row r="1390" spans="1:9">
      <c r="A1390" s="3" t="s">
        <v>4438</v>
      </c>
      <c r="B1390" s="3" t="s">
        <v>4439</v>
      </c>
      <c r="C1390" s="4"/>
      <c r="D1390" s="5" t="s">
        <v>4440</v>
      </c>
      <c r="E1390" s="4"/>
      <c r="G1390">
        <v>1388</v>
      </c>
      <c r="H1390" t="str">
        <f t="shared" si="24"/>
        <v>山口県</v>
      </c>
      <c r="I1390" t="s">
        <v>4438</v>
      </c>
    </row>
    <row r="1391" spans="1:9">
      <c r="A1391" s="7" t="s">
        <v>4441</v>
      </c>
      <c r="B1391" s="7" t="s">
        <v>4439</v>
      </c>
      <c r="C1391" s="7" t="s">
        <v>4442</v>
      </c>
      <c r="D1391" s="7" t="s">
        <v>4440</v>
      </c>
      <c r="E1391" s="7" t="s">
        <v>4443</v>
      </c>
      <c r="G1391">
        <v>1389</v>
      </c>
      <c r="H1391" t="str">
        <f t="shared" si="24"/>
        <v>山口県下関市</v>
      </c>
      <c r="I1391" t="s">
        <v>4441</v>
      </c>
    </row>
    <row r="1392" spans="1:9">
      <c r="A1392" s="7" t="s">
        <v>4444</v>
      </c>
      <c r="B1392" s="7" t="s">
        <v>4439</v>
      </c>
      <c r="C1392" s="7" t="s">
        <v>4445</v>
      </c>
      <c r="D1392" s="7" t="s">
        <v>4440</v>
      </c>
      <c r="E1392" s="7" t="s">
        <v>4446</v>
      </c>
      <c r="G1392">
        <v>1390</v>
      </c>
      <c r="H1392" t="str">
        <f t="shared" si="24"/>
        <v>山口県宇部市</v>
      </c>
      <c r="I1392" t="s">
        <v>4444</v>
      </c>
    </row>
    <row r="1393" spans="1:9">
      <c r="A1393" s="7" t="s">
        <v>4447</v>
      </c>
      <c r="B1393" s="7" t="s">
        <v>4439</v>
      </c>
      <c r="C1393" s="7" t="s">
        <v>4448</v>
      </c>
      <c r="D1393" s="7" t="s">
        <v>4440</v>
      </c>
      <c r="E1393" s="7" t="s">
        <v>4449</v>
      </c>
      <c r="G1393">
        <v>1391</v>
      </c>
      <c r="H1393" t="str">
        <f t="shared" si="24"/>
        <v>山口県山口市</v>
      </c>
      <c r="I1393" t="s">
        <v>4447</v>
      </c>
    </row>
    <row r="1394" spans="1:9">
      <c r="A1394" s="7" t="s">
        <v>4450</v>
      </c>
      <c r="B1394" s="7" t="s">
        <v>4439</v>
      </c>
      <c r="C1394" s="7" t="s">
        <v>4451</v>
      </c>
      <c r="D1394" s="7" t="s">
        <v>4440</v>
      </c>
      <c r="E1394" s="7" t="s">
        <v>4452</v>
      </c>
      <c r="G1394">
        <v>1392</v>
      </c>
      <c r="H1394" t="str">
        <f t="shared" si="24"/>
        <v>山口県萩市</v>
      </c>
      <c r="I1394" t="s">
        <v>4450</v>
      </c>
    </row>
    <row r="1395" spans="1:9">
      <c r="A1395" s="7" t="s">
        <v>4453</v>
      </c>
      <c r="B1395" s="7" t="s">
        <v>4439</v>
      </c>
      <c r="C1395" s="7" t="s">
        <v>4454</v>
      </c>
      <c r="D1395" s="7" t="s">
        <v>4440</v>
      </c>
      <c r="E1395" s="7" t="s">
        <v>4455</v>
      </c>
      <c r="G1395">
        <v>1393</v>
      </c>
      <c r="H1395" t="str">
        <f t="shared" si="24"/>
        <v>山口県防府市</v>
      </c>
      <c r="I1395" t="s">
        <v>4453</v>
      </c>
    </row>
    <row r="1396" spans="1:9">
      <c r="A1396" s="7" t="s">
        <v>4456</v>
      </c>
      <c r="B1396" s="7" t="s">
        <v>4439</v>
      </c>
      <c r="C1396" s="7" t="s">
        <v>4457</v>
      </c>
      <c r="D1396" s="7" t="s">
        <v>4440</v>
      </c>
      <c r="E1396" s="7" t="s">
        <v>4458</v>
      </c>
      <c r="G1396">
        <v>1394</v>
      </c>
      <c r="H1396" t="str">
        <f t="shared" si="24"/>
        <v>山口県下松市</v>
      </c>
      <c r="I1396" t="s">
        <v>4456</v>
      </c>
    </row>
    <row r="1397" spans="1:9">
      <c r="A1397" s="7" t="s">
        <v>4459</v>
      </c>
      <c r="B1397" s="7" t="s">
        <v>4439</v>
      </c>
      <c r="C1397" s="7" t="s">
        <v>4460</v>
      </c>
      <c r="D1397" s="7" t="s">
        <v>4440</v>
      </c>
      <c r="E1397" s="7" t="s">
        <v>4461</v>
      </c>
      <c r="G1397">
        <v>1395</v>
      </c>
      <c r="H1397" t="str">
        <f t="shared" si="24"/>
        <v>山口県岩国市</v>
      </c>
      <c r="I1397" t="s">
        <v>4459</v>
      </c>
    </row>
    <row r="1398" spans="1:9">
      <c r="A1398" s="7" t="s">
        <v>4462</v>
      </c>
      <c r="B1398" s="7" t="s">
        <v>4439</v>
      </c>
      <c r="C1398" s="7" t="s">
        <v>4463</v>
      </c>
      <c r="D1398" s="7" t="s">
        <v>4440</v>
      </c>
      <c r="E1398" s="7" t="s">
        <v>4464</v>
      </c>
      <c r="G1398">
        <v>1396</v>
      </c>
      <c r="H1398" t="str">
        <f t="shared" si="24"/>
        <v>山口県光市</v>
      </c>
      <c r="I1398" t="s">
        <v>4462</v>
      </c>
    </row>
    <row r="1399" spans="1:9">
      <c r="A1399" s="7" t="s">
        <v>4465</v>
      </c>
      <c r="B1399" s="7" t="s">
        <v>4439</v>
      </c>
      <c r="C1399" s="7" t="s">
        <v>4466</v>
      </c>
      <c r="D1399" s="7" t="s">
        <v>4440</v>
      </c>
      <c r="E1399" s="7" t="s">
        <v>4467</v>
      </c>
      <c r="G1399">
        <v>1397</v>
      </c>
      <c r="H1399" t="str">
        <f t="shared" si="24"/>
        <v>山口県長門市</v>
      </c>
      <c r="I1399" t="s">
        <v>4465</v>
      </c>
    </row>
    <row r="1400" spans="1:9">
      <c r="A1400" s="7" t="s">
        <v>4468</v>
      </c>
      <c r="B1400" s="7" t="s">
        <v>4439</v>
      </c>
      <c r="C1400" s="7" t="s">
        <v>4469</v>
      </c>
      <c r="D1400" s="7" t="s">
        <v>4440</v>
      </c>
      <c r="E1400" s="7" t="s">
        <v>4470</v>
      </c>
      <c r="G1400">
        <v>1398</v>
      </c>
      <c r="H1400" t="str">
        <f t="shared" si="24"/>
        <v>山口県柳井市</v>
      </c>
      <c r="I1400" t="s">
        <v>4468</v>
      </c>
    </row>
    <row r="1401" spans="1:9">
      <c r="A1401" s="7" t="s">
        <v>4471</v>
      </c>
      <c r="B1401" s="7" t="s">
        <v>4439</v>
      </c>
      <c r="C1401" s="7" t="s">
        <v>4472</v>
      </c>
      <c r="D1401" s="7" t="s">
        <v>4440</v>
      </c>
      <c r="E1401" s="7" t="s">
        <v>4473</v>
      </c>
      <c r="G1401">
        <v>1399</v>
      </c>
      <c r="H1401" t="str">
        <f t="shared" si="24"/>
        <v>山口県美祢市</v>
      </c>
      <c r="I1401" t="s">
        <v>4471</v>
      </c>
    </row>
    <row r="1402" spans="1:9">
      <c r="A1402" s="7" t="s">
        <v>4474</v>
      </c>
      <c r="B1402" s="7" t="s">
        <v>4439</v>
      </c>
      <c r="C1402" s="7" t="s">
        <v>4475</v>
      </c>
      <c r="D1402" s="7" t="s">
        <v>4440</v>
      </c>
      <c r="E1402" s="7" t="s">
        <v>4476</v>
      </c>
      <c r="G1402">
        <v>1400</v>
      </c>
      <c r="H1402" t="str">
        <f t="shared" si="24"/>
        <v>山口県周南市</v>
      </c>
      <c r="I1402" t="s">
        <v>4474</v>
      </c>
    </row>
    <row r="1403" spans="1:9">
      <c r="A1403" s="7" t="s">
        <v>4477</v>
      </c>
      <c r="B1403" s="7" t="s">
        <v>4439</v>
      </c>
      <c r="C1403" s="7" t="s">
        <v>4478</v>
      </c>
      <c r="D1403" s="7" t="s">
        <v>4440</v>
      </c>
      <c r="E1403" s="7" t="s">
        <v>4479</v>
      </c>
      <c r="G1403">
        <v>1401</v>
      </c>
      <c r="H1403" t="str">
        <f t="shared" si="24"/>
        <v>山口県山陽小野田市</v>
      </c>
      <c r="I1403" t="s">
        <v>4477</v>
      </c>
    </row>
    <row r="1404" spans="1:9">
      <c r="A1404" s="7" t="s">
        <v>4480</v>
      </c>
      <c r="B1404" s="7" t="s">
        <v>4439</v>
      </c>
      <c r="C1404" s="7" t="s">
        <v>4481</v>
      </c>
      <c r="D1404" s="7" t="s">
        <v>4440</v>
      </c>
      <c r="E1404" s="7" t="s">
        <v>4482</v>
      </c>
      <c r="G1404">
        <v>1402</v>
      </c>
      <c r="H1404" t="str">
        <f t="shared" si="24"/>
        <v>山口県周防大島町</v>
      </c>
      <c r="I1404" t="s">
        <v>4480</v>
      </c>
    </row>
    <row r="1405" spans="1:9">
      <c r="A1405" s="7" t="s">
        <v>4483</v>
      </c>
      <c r="B1405" s="7" t="s">
        <v>4439</v>
      </c>
      <c r="C1405" s="7" t="s">
        <v>4484</v>
      </c>
      <c r="D1405" s="7" t="s">
        <v>4440</v>
      </c>
      <c r="E1405" s="7" t="s">
        <v>4485</v>
      </c>
      <c r="G1405">
        <v>1403</v>
      </c>
      <c r="H1405" t="str">
        <f t="shared" si="24"/>
        <v>山口県和木町</v>
      </c>
      <c r="I1405" t="s">
        <v>4483</v>
      </c>
    </row>
    <row r="1406" spans="1:9">
      <c r="A1406" s="7" t="s">
        <v>4486</v>
      </c>
      <c r="B1406" s="7" t="s">
        <v>4439</v>
      </c>
      <c r="C1406" s="7" t="s">
        <v>4487</v>
      </c>
      <c r="D1406" s="7" t="s">
        <v>4440</v>
      </c>
      <c r="E1406" s="7" t="s">
        <v>4488</v>
      </c>
      <c r="G1406">
        <v>1404</v>
      </c>
      <c r="H1406" t="str">
        <f t="shared" si="24"/>
        <v>山口県上関町</v>
      </c>
      <c r="I1406" t="s">
        <v>4486</v>
      </c>
    </row>
    <row r="1407" spans="1:9">
      <c r="A1407" s="7" t="s">
        <v>4489</v>
      </c>
      <c r="B1407" s="7" t="s">
        <v>4439</v>
      </c>
      <c r="C1407" s="7" t="s">
        <v>4490</v>
      </c>
      <c r="D1407" s="7" t="s">
        <v>4440</v>
      </c>
      <c r="E1407" s="7" t="s">
        <v>4491</v>
      </c>
      <c r="G1407">
        <v>1405</v>
      </c>
      <c r="H1407" t="str">
        <f t="shared" si="24"/>
        <v>山口県田布施町</v>
      </c>
      <c r="I1407" t="s">
        <v>4489</v>
      </c>
    </row>
    <row r="1408" spans="1:9">
      <c r="A1408" s="7" t="s">
        <v>4492</v>
      </c>
      <c r="B1408" s="7" t="s">
        <v>4439</v>
      </c>
      <c r="C1408" s="7" t="s">
        <v>4493</v>
      </c>
      <c r="D1408" s="7" t="s">
        <v>4440</v>
      </c>
      <c r="E1408" s="7" t="s">
        <v>4494</v>
      </c>
      <c r="G1408">
        <v>1406</v>
      </c>
      <c r="H1408" t="str">
        <f t="shared" si="24"/>
        <v>山口県平生町</v>
      </c>
      <c r="I1408" t="s">
        <v>4492</v>
      </c>
    </row>
    <row r="1409" spans="1:9">
      <c r="A1409" s="7" t="s">
        <v>4495</v>
      </c>
      <c r="B1409" s="7" t="s">
        <v>4439</v>
      </c>
      <c r="C1409" s="7" t="s">
        <v>4496</v>
      </c>
      <c r="D1409" s="7" t="s">
        <v>4440</v>
      </c>
      <c r="E1409" s="7" t="s">
        <v>4497</v>
      </c>
      <c r="G1409">
        <v>1407</v>
      </c>
      <c r="H1409" t="str">
        <f t="shared" si="24"/>
        <v>山口県阿武町</v>
      </c>
      <c r="I1409" t="s">
        <v>4495</v>
      </c>
    </row>
    <row r="1410" spans="1:9">
      <c r="A1410" s="3" t="s">
        <v>4498</v>
      </c>
      <c r="B1410" s="3" t="s">
        <v>4499</v>
      </c>
      <c r="C1410" s="4"/>
      <c r="D1410" s="5" t="s">
        <v>4500</v>
      </c>
      <c r="E1410" s="4"/>
      <c r="G1410">
        <v>1408</v>
      </c>
      <c r="H1410" t="str">
        <f t="shared" si="24"/>
        <v>徳島県</v>
      </c>
      <c r="I1410" t="s">
        <v>4498</v>
      </c>
    </row>
    <row r="1411" spans="1:9">
      <c r="A1411" s="7" t="s">
        <v>4501</v>
      </c>
      <c r="B1411" s="7" t="s">
        <v>4499</v>
      </c>
      <c r="C1411" s="7" t="s">
        <v>4502</v>
      </c>
      <c r="D1411" s="7" t="s">
        <v>4500</v>
      </c>
      <c r="E1411" s="7" t="s">
        <v>4503</v>
      </c>
      <c r="G1411">
        <v>1409</v>
      </c>
      <c r="H1411" t="str">
        <f t="shared" si="24"/>
        <v>徳島県徳島市</v>
      </c>
      <c r="I1411" t="s">
        <v>4501</v>
      </c>
    </row>
    <row r="1412" spans="1:9">
      <c r="A1412" s="7" t="s">
        <v>4504</v>
      </c>
      <c r="B1412" s="7" t="s">
        <v>4499</v>
      </c>
      <c r="C1412" s="7" t="s">
        <v>4505</v>
      </c>
      <c r="D1412" s="7" t="s">
        <v>4500</v>
      </c>
      <c r="E1412" s="7" t="s">
        <v>4506</v>
      </c>
      <c r="G1412">
        <v>1410</v>
      </c>
      <c r="H1412" t="str">
        <f t="shared" ref="H1412:H1475" si="25">B1412&amp;C1412</f>
        <v>徳島県鳴門市</v>
      </c>
      <c r="I1412" t="s">
        <v>4504</v>
      </c>
    </row>
    <row r="1413" spans="1:9">
      <c r="A1413" s="7" t="s">
        <v>4507</v>
      </c>
      <c r="B1413" s="7" t="s">
        <v>4499</v>
      </c>
      <c r="C1413" s="7" t="s">
        <v>4508</v>
      </c>
      <c r="D1413" s="7" t="s">
        <v>4500</v>
      </c>
      <c r="E1413" s="7" t="s">
        <v>4509</v>
      </c>
      <c r="G1413">
        <v>1411</v>
      </c>
      <c r="H1413" t="str">
        <f t="shared" si="25"/>
        <v>徳島県小松島市</v>
      </c>
      <c r="I1413" t="s">
        <v>4507</v>
      </c>
    </row>
    <row r="1414" spans="1:9">
      <c r="A1414" s="7" t="s">
        <v>4510</v>
      </c>
      <c r="B1414" s="7" t="s">
        <v>4499</v>
      </c>
      <c r="C1414" s="7" t="s">
        <v>4511</v>
      </c>
      <c r="D1414" s="7" t="s">
        <v>4500</v>
      </c>
      <c r="E1414" s="7" t="s">
        <v>4512</v>
      </c>
      <c r="G1414">
        <v>1412</v>
      </c>
      <c r="H1414" t="str">
        <f t="shared" si="25"/>
        <v>徳島県阿南市</v>
      </c>
      <c r="I1414" t="s">
        <v>4510</v>
      </c>
    </row>
    <row r="1415" spans="1:9">
      <c r="A1415" s="7" t="s">
        <v>4513</v>
      </c>
      <c r="B1415" s="7" t="s">
        <v>4499</v>
      </c>
      <c r="C1415" s="7" t="s">
        <v>4514</v>
      </c>
      <c r="D1415" s="7" t="s">
        <v>4500</v>
      </c>
      <c r="E1415" s="7" t="s">
        <v>4515</v>
      </c>
      <c r="G1415">
        <v>1413</v>
      </c>
      <c r="H1415" t="str">
        <f t="shared" si="25"/>
        <v>徳島県吉野川市</v>
      </c>
      <c r="I1415" t="s">
        <v>4513</v>
      </c>
    </row>
    <row r="1416" spans="1:9">
      <c r="A1416" s="7" t="s">
        <v>4516</v>
      </c>
      <c r="B1416" s="7" t="s">
        <v>4499</v>
      </c>
      <c r="C1416" s="7" t="s">
        <v>4517</v>
      </c>
      <c r="D1416" s="7" t="s">
        <v>4500</v>
      </c>
      <c r="E1416" s="7" t="s">
        <v>4518</v>
      </c>
      <c r="G1416">
        <v>1414</v>
      </c>
      <c r="H1416" t="str">
        <f t="shared" si="25"/>
        <v>徳島県阿波市</v>
      </c>
      <c r="I1416" t="s">
        <v>4516</v>
      </c>
    </row>
    <row r="1417" spans="1:9">
      <c r="A1417" s="7" t="s">
        <v>4519</v>
      </c>
      <c r="B1417" s="7" t="s">
        <v>4499</v>
      </c>
      <c r="C1417" s="7" t="s">
        <v>4520</v>
      </c>
      <c r="D1417" s="7" t="s">
        <v>4500</v>
      </c>
      <c r="E1417" s="7" t="s">
        <v>4521</v>
      </c>
      <c r="G1417">
        <v>1415</v>
      </c>
      <c r="H1417" t="str">
        <f t="shared" si="25"/>
        <v>徳島県美馬市</v>
      </c>
      <c r="I1417" t="s">
        <v>4519</v>
      </c>
    </row>
    <row r="1418" spans="1:9">
      <c r="A1418" s="7" t="s">
        <v>4522</v>
      </c>
      <c r="B1418" s="7" t="s">
        <v>4499</v>
      </c>
      <c r="C1418" s="7" t="s">
        <v>4523</v>
      </c>
      <c r="D1418" s="7" t="s">
        <v>4500</v>
      </c>
      <c r="E1418" s="7" t="s">
        <v>3434</v>
      </c>
      <c r="G1418">
        <v>1416</v>
      </c>
      <c r="H1418" t="str">
        <f t="shared" si="25"/>
        <v>徳島県三好市</v>
      </c>
      <c r="I1418" t="s">
        <v>4522</v>
      </c>
    </row>
    <row r="1419" spans="1:9">
      <c r="A1419" s="7" t="s">
        <v>4524</v>
      </c>
      <c r="B1419" s="7" t="s">
        <v>4499</v>
      </c>
      <c r="C1419" s="7" t="s">
        <v>4525</v>
      </c>
      <c r="D1419" s="7" t="s">
        <v>4500</v>
      </c>
      <c r="E1419" s="7" t="s">
        <v>4526</v>
      </c>
      <c r="G1419">
        <v>1417</v>
      </c>
      <c r="H1419" t="str">
        <f t="shared" si="25"/>
        <v>徳島県勝浦町</v>
      </c>
      <c r="I1419" t="s">
        <v>4524</v>
      </c>
    </row>
    <row r="1420" spans="1:9">
      <c r="A1420" s="7" t="s">
        <v>4527</v>
      </c>
      <c r="B1420" s="7" t="s">
        <v>4499</v>
      </c>
      <c r="C1420" s="7" t="s">
        <v>4528</v>
      </c>
      <c r="D1420" s="7" t="s">
        <v>4500</v>
      </c>
      <c r="E1420" s="7" t="s">
        <v>4529</v>
      </c>
      <c r="G1420">
        <v>1418</v>
      </c>
      <c r="H1420" t="str">
        <f t="shared" si="25"/>
        <v>徳島県上勝町</v>
      </c>
      <c r="I1420" t="s">
        <v>4527</v>
      </c>
    </row>
    <row r="1421" spans="1:9">
      <c r="A1421" s="7" t="s">
        <v>4530</v>
      </c>
      <c r="B1421" s="7" t="s">
        <v>4499</v>
      </c>
      <c r="C1421" s="7" t="s">
        <v>4531</v>
      </c>
      <c r="D1421" s="7" t="s">
        <v>4500</v>
      </c>
      <c r="E1421" s="7" t="s">
        <v>4532</v>
      </c>
      <c r="G1421">
        <v>1419</v>
      </c>
      <c r="H1421" t="str">
        <f t="shared" si="25"/>
        <v>徳島県佐那河内村</v>
      </c>
      <c r="I1421" t="s">
        <v>4530</v>
      </c>
    </row>
    <row r="1422" spans="1:9">
      <c r="A1422" s="7" t="s">
        <v>4533</v>
      </c>
      <c r="B1422" s="7" t="s">
        <v>4499</v>
      </c>
      <c r="C1422" s="7" t="s">
        <v>4534</v>
      </c>
      <c r="D1422" s="7" t="s">
        <v>4500</v>
      </c>
      <c r="E1422" s="7" t="s">
        <v>4535</v>
      </c>
      <c r="G1422">
        <v>1420</v>
      </c>
      <c r="H1422" t="str">
        <f t="shared" si="25"/>
        <v>徳島県石井町</v>
      </c>
      <c r="I1422" t="s">
        <v>4533</v>
      </c>
    </row>
    <row r="1423" spans="1:9">
      <c r="A1423" s="7" t="s">
        <v>4536</v>
      </c>
      <c r="B1423" s="7" t="s">
        <v>4499</v>
      </c>
      <c r="C1423" s="7" t="s">
        <v>4537</v>
      </c>
      <c r="D1423" s="7" t="s">
        <v>4500</v>
      </c>
      <c r="E1423" s="7" t="s">
        <v>4538</v>
      </c>
      <c r="G1423">
        <v>1421</v>
      </c>
      <c r="H1423" t="str">
        <f t="shared" si="25"/>
        <v>徳島県神山町</v>
      </c>
      <c r="I1423" t="s">
        <v>4536</v>
      </c>
    </row>
    <row r="1424" spans="1:9">
      <c r="A1424" s="7" t="s">
        <v>4539</v>
      </c>
      <c r="B1424" s="7" t="s">
        <v>4499</v>
      </c>
      <c r="C1424" s="7" t="s">
        <v>4540</v>
      </c>
      <c r="D1424" s="7" t="s">
        <v>4500</v>
      </c>
      <c r="E1424" s="7" t="s">
        <v>4541</v>
      </c>
      <c r="G1424">
        <v>1422</v>
      </c>
      <c r="H1424" t="str">
        <f t="shared" si="25"/>
        <v>徳島県那賀町</v>
      </c>
      <c r="I1424" t="s">
        <v>4539</v>
      </c>
    </row>
    <row r="1425" spans="1:9">
      <c r="A1425" s="7" t="s">
        <v>4542</v>
      </c>
      <c r="B1425" s="7" t="s">
        <v>4499</v>
      </c>
      <c r="C1425" s="7" t="s">
        <v>4543</v>
      </c>
      <c r="D1425" s="7" t="s">
        <v>4500</v>
      </c>
      <c r="E1425" s="7" t="s">
        <v>4544</v>
      </c>
      <c r="G1425">
        <v>1423</v>
      </c>
      <c r="H1425" t="str">
        <f t="shared" si="25"/>
        <v>徳島県牟岐町</v>
      </c>
      <c r="I1425" t="s">
        <v>4542</v>
      </c>
    </row>
    <row r="1426" spans="1:9">
      <c r="A1426" s="7" t="s">
        <v>4545</v>
      </c>
      <c r="B1426" s="7" t="s">
        <v>4499</v>
      </c>
      <c r="C1426" s="7" t="s">
        <v>4546</v>
      </c>
      <c r="D1426" s="7" t="s">
        <v>4500</v>
      </c>
      <c r="E1426" s="7" t="s">
        <v>4547</v>
      </c>
      <c r="G1426">
        <v>1424</v>
      </c>
      <c r="H1426" t="str">
        <f t="shared" si="25"/>
        <v>徳島県美波町</v>
      </c>
      <c r="I1426" t="s">
        <v>4545</v>
      </c>
    </row>
    <row r="1427" spans="1:9">
      <c r="A1427" s="7" t="s">
        <v>4548</v>
      </c>
      <c r="B1427" s="7" t="s">
        <v>4499</v>
      </c>
      <c r="C1427" s="7" t="s">
        <v>4549</v>
      </c>
      <c r="D1427" s="7" t="s">
        <v>4500</v>
      </c>
      <c r="E1427" s="7" t="s">
        <v>4550</v>
      </c>
      <c r="G1427">
        <v>1425</v>
      </c>
      <c r="H1427" t="str">
        <f t="shared" si="25"/>
        <v>徳島県海陽町</v>
      </c>
      <c r="I1427" t="s">
        <v>4548</v>
      </c>
    </row>
    <row r="1428" spans="1:9">
      <c r="A1428" s="7" t="s">
        <v>4551</v>
      </c>
      <c r="B1428" s="7" t="s">
        <v>4499</v>
      </c>
      <c r="C1428" s="7" t="s">
        <v>4552</v>
      </c>
      <c r="D1428" s="7" t="s">
        <v>4500</v>
      </c>
      <c r="E1428" s="7" t="s">
        <v>4553</v>
      </c>
      <c r="G1428">
        <v>1426</v>
      </c>
      <c r="H1428" t="str">
        <f t="shared" si="25"/>
        <v>徳島県松茂町</v>
      </c>
      <c r="I1428" t="s">
        <v>4551</v>
      </c>
    </row>
    <row r="1429" spans="1:9">
      <c r="A1429" s="7" t="s">
        <v>4554</v>
      </c>
      <c r="B1429" s="7" t="s">
        <v>4499</v>
      </c>
      <c r="C1429" s="7" t="s">
        <v>4555</v>
      </c>
      <c r="D1429" s="7" t="s">
        <v>4500</v>
      </c>
      <c r="E1429" s="7" t="s">
        <v>4556</v>
      </c>
      <c r="G1429">
        <v>1427</v>
      </c>
      <c r="H1429" t="str">
        <f t="shared" si="25"/>
        <v>徳島県北島町</v>
      </c>
      <c r="I1429" t="s">
        <v>4554</v>
      </c>
    </row>
    <row r="1430" spans="1:9">
      <c r="A1430" s="7" t="s">
        <v>4557</v>
      </c>
      <c r="B1430" s="7" t="s">
        <v>4499</v>
      </c>
      <c r="C1430" s="7" t="s">
        <v>4558</v>
      </c>
      <c r="D1430" s="7" t="s">
        <v>4500</v>
      </c>
      <c r="E1430" s="7" t="s">
        <v>4559</v>
      </c>
      <c r="G1430">
        <v>1428</v>
      </c>
      <c r="H1430" t="str">
        <f t="shared" si="25"/>
        <v>徳島県藍住町</v>
      </c>
      <c r="I1430" t="s">
        <v>4557</v>
      </c>
    </row>
    <row r="1431" spans="1:9">
      <c r="A1431" s="7" t="s">
        <v>4560</v>
      </c>
      <c r="B1431" s="7" t="s">
        <v>4499</v>
      </c>
      <c r="C1431" s="7" t="s">
        <v>4561</v>
      </c>
      <c r="D1431" s="7" t="s">
        <v>4500</v>
      </c>
      <c r="E1431" s="7" t="s">
        <v>4562</v>
      </c>
      <c r="G1431">
        <v>1429</v>
      </c>
      <c r="H1431" t="str">
        <f t="shared" si="25"/>
        <v>徳島県板野町</v>
      </c>
      <c r="I1431" t="s">
        <v>4560</v>
      </c>
    </row>
    <row r="1432" spans="1:9">
      <c r="A1432" s="7" t="s">
        <v>4563</v>
      </c>
      <c r="B1432" s="7" t="s">
        <v>4499</v>
      </c>
      <c r="C1432" s="7" t="s">
        <v>4564</v>
      </c>
      <c r="D1432" s="7" t="s">
        <v>4500</v>
      </c>
      <c r="E1432" s="7" t="s">
        <v>4565</v>
      </c>
      <c r="G1432">
        <v>1430</v>
      </c>
      <c r="H1432" t="str">
        <f t="shared" si="25"/>
        <v>徳島県上板町</v>
      </c>
      <c r="I1432" t="s">
        <v>4563</v>
      </c>
    </row>
    <row r="1433" spans="1:9">
      <c r="A1433" s="7" t="s">
        <v>4566</v>
      </c>
      <c r="B1433" s="7" t="s">
        <v>4499</v>
      </c>
      <c r="C1433" s="7" t="s">
        <v>4567</v>
      </c>
      <c r="D1433" s="7" t="s">
        <v>4500</v>
      </c>
      <c r="E1433" s="7" t="s">
        <v>4568</v>
      </c>
      <c r="G1433">
        <v>1431</v>
      </c>
      <c r="H1433" t="str">
        <f t="shared" si="25"/>
        <v>徳島県つるぎ町</v>
      </c>
      <c r="I1433" t="s">
        <v>4566</v>
      </c>
    </row>
    <row r="1434" spans="1:9">
      <c r="A1434" s="7" t="s">
        <v>4569</v>
      </c>
      <c r="B1434" s="7" t="s">
        <v>4499</v>
      </c>
      <c r="C1434" s="7" t="s">
        <v>4570</v>
      </c>
      <c r="D1434" s="7" t="s">
        <v>4500</v>
      </c>
      <c r="E1434" s="7" t="s">
        <v>4571</v>
      </c>
      <c r="G1434">
        <v>1432</v>
      </c>
      <c r="H1434" t="str">
        <f t="shared" si="25"/>
        <v>徳島県東みよし町</v>
      </c>
      <c r="I1434" t="s">
        <v>4569</v>
      </c>
    </row>
    <row r="1435" spans="1:9">
      <c r="A1435" s="3" t="s">
        <v>4572</v>
      </c>
      <c r="B1435" s="3" t="s">
        <v>4573</v>
      </c>
      <c r="C1435" s="4"/>
      <c r="D1435" s="5" t="s">
        <v>4574</v>
      </c>
      <c r="E1435" s="4"/>
      <c r="G1435">
        <v>1433</v>
      </c>
      <c r="H1435" t="str">
        <f t="shared" si="25"/>
        <v>香川県</v>
      </c>
      <c r="I1435" t="s">
        <v>4572</v>
      </c>
    </row>
    <row r="1436" spans="1:9">
      <c r="A1436" s="7" t="s">
        <v>4575</v>
      </c>
      <c r="B1436" s="7" t="s">
        <v>4573</v>
      </c>
      <c r="C1436" s="7" t="s">
        <v>4576</v>
      </c>
      <c r="D1436" s="7" t="s">
        <v>4574</v>
      </c>
      <c r="E1436" s="7" t="s">
        <v>4577</v>
      </c>
      <c r="G1436">
        <v>1434</v>
      </c>
      <c r="H1436" t="str">
        <f t="shared" si="25"/>
        <v>香川県高松市</v>
      </c>
      <c r="I1436" t="s">
        <v>4575</v>
      </c>
    </row>
    <row r="1437" spans="1:9">
      <c r="A1437" s="7" t="s">
        <v>4578</v>
      </c>
      <c r="B1437" s="7" t="s">
        <v>4573</v>
      </c>
      <c r="C1437" s="7" t="s">
        <v>4579</v>
      </c>
      <c r="D1437" s="7" t="s">
        <v>4574</v>
      </c>
      <c r="E1437" s="7" t="s">
        <v>4580</v>
      </c>
      <c r="G1437">
        <v>1435</v>
      </c>
      <c r="H1437" t="str">
        <f t="shared" si="25"/>
        <v>香川県丸亀市</v>
      </c>
      <c r="I1437" t="s">
        <v>4578</v>
      </c>
    </row>
    <row r="1438" spans="1:9">
      <c r="A1438" s="7" t="s">
        <v>4581</v>
      </c>
      <c r="B1438" s="7" t="s">
        <v>4573</v>
      </c>
      <c r="C1438" s="7" t="s">
        <v>4582</v>
      </c>
      <c r="D1438" s="7" t="s">
        <v>4574</v>
      </c>
      <c r="E1438" s="7" t="s">
        <v>4583</v>
      </c>
      <c r="G1438">
        <v>1436</v>
      </c>
      <c r="H1438" t="str">
        <f t="shared" si="25"/>
        <v>香川県坂出市</v>
      </c>
      <c r="I1438" t="s">
        <v>4581</v>
      </c>
    </row>
    <row r="1439" spans="1:9">
      <c r="A1439" s="7" t="s">
        <v>4584</v>
      </c>
      <c r="B1439" s="7" t="s">
        <v>4573</v>
      </c>
      <c r="C1439" s="7" t="s">
        <v>4585</v>
      </c>
      <c r="D1439" s="7" t="s">
        <v>4574</v>
      </c>
      <c r="E1439" s="7" t="s">
        <v>4586</v>
      </c>
      <c r="G1439">
        <v>1437</v>
      </c>
      <c r="H1439" t="str">
        <f t="shared" si="25"/>
        <v>香川県善通寺市</v>
      </c>
      <c r="I1439" t="s">
        <v>4584</v>
      </c>
    </row>
    <row r="1440" spans="1:9">
      <c r="A1440" s="7" t="s">
        <v>4587</v>
      </c>
      <c r="B1440" s="7" t="s">
        <v>4573</v>
      </c>
      <c r="C1440" s="7" t="s">
        <v>4588</v>
      </c>
      <c r="D1440" s="7" t="s">
        <v>4574</v>
      </c>
      <c r="E1440" s="7" t="s">
        <v>4589</v>
      </c>
      <c r="G1440">
        <v>1438</v>
      </c>
      <c r="H1440" t="str">
        <f t="shared" si="25"/>
        <v>香川県観音寺市</v>
      </c>
      <c r="I1440" t="s">
        <v>4587</v>
      </c>
    </row>
    <row r="1441" spans="1:9">
      <c r="A1441" s="7" t="s">
        <v>4590</v>
      </c>
      <c r="B1441" s="7" t="s">
        <v>4573</v>
      </c>
      <c r="C1441" s="7" t="s">
        <v>4591</v>
      </c>
      <c r="D1441" s="7" t="s">
        <v>4574</v>
      </c>
      <c r="E1441" s="7" t="s">
        <v>4592</v>
      </c>
      <c r="G1441">
        <v>1439</v>
      </c>
      <c r="H1441" t="str">
        <f t="shared" si="25"/>
        <v>香川県さぬき市</v>
      </c>
      <c r="I1441" t="s">
        <v>4590</v>
      </c>
    </row>
    <row r="1442" spans="1:9">
      <c r="A1442" s="7" t="s">
        <v>4593</v>
      </c>
      <c r="B1442" s="7" t="s">
        <v>4573</v>
      </c>
      <c r="C1442" s="7" t="s">
        <v>4594</v>
      </c>
      <c r="D1442" s="7" t="s">
        <v>4574</v>
      </c>
      <c r="E1442" s="7" t="s">
        <v>4595</v>
      </c>
      <c r="G1442">
        <v>1440</v>
      </c>
      <c r="H1442" t="str">
        <f t="shared" si="25"/>
        <v>香川県東かがわ市</v>
      </c>
      <c r="I1442" t="s">
        <v>4593</v>
      </c>
    </row>
    <row r="1443" spans="1:9">
      <c r="A1443" s="7" t="s">
        <v>4596</v>
      </c>
      <c r="B1443" s="7" t="s">
        <v>4573</v>
      </c>
      <c r="C1443" s="7" t="s">
        <v>4597</v>
      </c>
      <c r="D1443" s="7" t="s">
        <v>4574</v>
      </c>
      <c r="E1443" s="7" t="s">
        <v>4598</v>
      </c>
      <c r="G1443">
        <v>1441</v>
      </c>
      <c r="H1443" t="str">
        <f t="shared" si="25"/>
        <v>香川県三豊市</v>
      </c>
      <c r="I1443" t="s">
        <v>4596</v>
      </c>
    </row>
    <row r="1444" spans="1:9">
      <c r="A1444" s="7" t="s">
        <v>4599</v>
      </c>
      <c r="B1444" s="7" t="s">
        <v>4573</v>
      </c>
      <c r="C1444" s="7" t="s">
        <v>4600</v>
      </c>
      <c r="D1444" s="7" t="s">
        <v>4574</v>
      </c>
      <c r="E1444" s="7" t="s">
        <v>4601</v>
      </c>
      <c r="G1444">
        <v>1442</v>
      </c>
      <c r="H1444" t="str">
        <f t="shared" si="25"/>
        <v>香川県土庄町</v>
      </c>
      <c r="I1444" t="s">
        <v>4599</v>
      </c>
    </row>
    <row r="1445" spans="1:9">
      <c r="A1445" s="7" t="s">
        <v>4602</v>
      </c>
      <c r="B1445" s="7" t="s">
        <v>4573</v>
      </c>
      <c r="C1445" s="7" t="s">
        <v>4603</v>
      </c>
      <c r="D1445" s="7" t="s">
        <v>4574</v>
      </c>
      <c r="E1445" s="7" t="s">
        <v>4604</v>
      </c>
      <c r="G1445">
        <v>1443</v>
      </c>
      <c r="H1445" t="str">
        <f t="shared" si="25"/>
        <v>香川県小豆島町</v>
      </c>
      <c r="I1445" t="s">
        <v>4602</v>
      </c>
    </row>
    <row r="1446" spans="1:9">
      <c r="A1446" s="7" t="s">
        <v>4605</v>
      </c>
      <c r="B1446" s="7" t="s">
        <v>4573</v>
      </c>
      <c r="C1446" s="7" t="s">
        <v>4606</v>
      </c>
      <c r="D1446" s="7" t="s">
        <v>4574</v>
      </c>
      <c r="E1446" s="7" t="s">
        <v>4607</v>
      </c>
      <c r="G1446">
        <v>1444</v>
      </c>
      <c r="H1446" t="str">
        <f t="shared" si="25"/>
        <v>香川県三木町</v>
      </c>
      <c r="I1446" t="s">
        <v>4605</v>
      </c>
    </row>
    <row r="1447" spans="1:9">
      <c r="A1447" s="7" t="s">
        <v>4608</v>
      </c>
      <c r="B1447" s="7" t="s">
        <v>4573</v>
      </c>
      <c r="C1447" s="7" t="s">
        <v>4609</v>
      </c>
      <c r="D1447" s="7" t="s">
        <v>4574</v>
      </c>
      <c r="E1447" s="7" t="s">
        <v>4610</v>
      </c>
      <c r="G1447">
        <v>1445</v>
      </c>
      <c r="H1447" t="str">
        <f t="shared" si="25"/>
        <v>香川県直島町</v>
      </c>
      <c r="I1447" t="s">
        <v>4608</v>
      </c>
    </row>
    <row r="1448" spans="1:9">
      <c r="A1448" s="7" t="s">
        <v>4611</v>
      </c>
      <c r="B1448" s="7" t="s">
        <v>4573</v>
      </c>
      <c r="C1448" s="7" t="s">
        <v>4612</v>
      </c>
      <c r="D1448" s="7" t="s">
        <v>4574</v>
      </c>
      <c r="E1448" s="7" t="s">
        <v>4613</v>
      </c>
      <c r="G1448">
        <v>1446</v>
      </c>
      <c r="H1448" t="str">
        <f t="shared" si="25"/>
        <v>香川県宇多津町</v>
      </c>
      <c r="I1448" t="s">
        <v>4611</v>
      </c>
    </row>
    <row r="1449" spans="1:9">
      <c r="A1449" s="7" t="s">
        <v>4614</v>
      </c>
      <c r="B1449" s="7" t="s">
        <v>4573</v>
      </c>
      <c r="C1449" s="7" t="s">
        <v>4615</v>
      </c>
      <c r="D1449" s="7" t="s">
        <v>4574</v>
      </c>
      <c r="E1449" s="7" t="s">
        <v>4616</v>
      </c>
      <c r="G1449">
        <v>1447</v>
      </c>
      <c r="H1449" t="str">
        <f t="shared" si="25"/>
        <v>香川県綾川町</v>
      </c>
      <c r="I1449" t="s">
        <v>4614</v>
      </c>
    </row>
    <row r="1450" spans="1:9">
      <c r="A1450" s="7" t="s">
        <v>4617</v>
      </c>
      <c r="B1450" s="7" t="s">
        <v>4573</v>
      </c>
      <c r="C1450" s="7" t="s">
        <v>4618</v>
      </c>
      <c r="D1450" s="7" t="s">
        <v>4574</v>
      </c>
      <c r="E1450" s="7" t="s">
        <v>4619</v>
      </c>
      <c r="G1450">
        <v>1448</v>
      </c>
      <c r="H1450" t="str">
        <f t="shared" si="25"/>
        <v>香川県琴平町</v>
      </c>
      <c r="I1450" t="s">
        <v>4617</v>
      </c>
    </row>
    <row r="1451" spans="1:9">
      <c r="A1451" s="7" t="s">
        <v>4620</v>
      </c>
      <c r="B1451" s="7" t="s">
        <v>4573</v>
      </c>
      <c r="C1451" s="7" t="s">
        <v>4621</v>
      </c>
      <c r="D1451" s="7" t="s">
        <v>4574</v>
      </c>
      <c r="E1451" s="7" t="s">
        <v>4622</v>
      </c>
      <c r="G1451">
        <v>1449</v>
      </c>
      <c r="H1451" t="str">
        <f t="shared" si="25"/>
        <v>香川県多度津町</v>
      </c>
      <c r="I1451" t="s">
        <v>4620</v>
      </c>
    </row>
    <row r="1452" spans="1:9">
      <c r="A1452" s="7" t="s">
        <v>4623</v>
      </c>
      <c r="B1452" s="7" t="s">
        <v>4573</v>
      </c>
      <c r="C1452" s="7" t="s">
        <v>4624</v>
      </c>
      <c r="D1452" s="7" t="s">
        <v>4574</v>
      </c>
      <c r="E1452" s="7" t="s">
        <v>4625</v>
      </c>
      <c r="G1452">
        <v>1450</v>
      </c>
      <c r="H1452" t="str">
        <f t="shared" si="25"/>
        <v>香川県まんのう町</v>
      </c>
      <c r="I1452" t="s">
        <v>4623</v>
      </c>
    </row>
    <row r="1453" spans="1:9">
      <c r="A1453" s="3" t="s">
        <v>4626</v>
      </c>
      <c r="B1453" s="3" t="s">
        <v>4627</v>
      </c>
      <c r="C1453" s="4"/>
      <c r="D1453" s="5" t="s">
        <v>4628</v>
      </c>
      <c r="E1453" s="4"/>
      <c r="G1453">
        <v>1451</v>
      </c>
      <c r="H1453" t="str">
        <f t="shared" si="25"/>
        <v>愛媛県</v>
      </c>
      <c r="I1453" t="s">
        <v>4626</v>
      </c>
    </row>
    <row r="1454" spans="1:9">
      <c r="A1454" s="7" t="s">
        <v>4629</v>
      </c>
      <c r="B1454" s="7" t="s">
        <v>4627</v>
      </c>
      <c r="C1454" s="7" t="s">
        <v>4630</v>
      </c>
      <c r="D1454" s="7" t="s">
        <v>4628</v>
      </c>
      <c r="E1454" s="7" t="s">
        <v>4631</v>
      </c>
      <c r="G1454">
        <v>1452</v>
      </c>
      <c r="H1454" t="str">
        <f t="shared" si="25"/>
        <v>愛媛県松山市</v>
      </c>
      <c r="I1454" t="s">
        <v>4629</v>
      </c>
    </row>
    <row r="1455" spans="1:9">
      <c r="A1455" s="7" t="s">
        <v>4632</v>
      </c>
      <c r="B1455" s="7" t="s">
        <v>4627</v>
      </c>
      <c r="C1455" s="7" t="s">
        <v>4633</v>
      </c>
      <c r="D1455" s="7" t="s">
        <v>4628</v>
      </c>
      <c r="E1455" s="7" t="s">
        <v>4634</v>
      </c>
      <c r="G1455">
        <v>1453</v>
      </c>
      <c r="H1455" t="str">
        <f t="shared" si="25"/>
        <v>愛媛県今治市</v>
      </c>
      <c r="I1455" t="s">
        <v>4632</v>
      </c>
    </row>
    <row r="1456" spans="1:9">
      <c r="A1456" s="7" t="s">
        <v>4635</v>
      </c>
      <c r="B1456" s="7" t="s">
        <v>4627</v>
      </c>
      <c r="C1456" s="7" t="s">
        <v>4636</v>
      </c>
      <c r="D1456" s="7" t="s">
        <v>4628</v>
      </c>
      <c r="E1456" s="7" t="s">
        <v>4637</v>
      </c>
      <c r="G1456">
        <v>1454</v>
      </c>
      <c r="H1456" t="str">
        <f t="shared" si="25"/>
        <v>愛媛県宇和島市</v>
      </c>
      <c r="I1456" t="s">
        <v>4635</v>
      </c>
    </row>
    <row r="1457" spans="1:9">
      <c r="A1457" s="7" t="s">
        <v>4638</v>
      </c>
      <c r="B1457" s="7" t="s">
        <v>4627</v>
      </c>
      <c r="C1457" s="7" t="s">
        <v>4639</v>
      </c>
      <c r="D1457" s="7" t="s">
        <v>4628</v>
      </c>
      <c r="E1457" s="7" t="s">
        <v>4640</v>
      </c>
      <c r="G1457">
        <v>1455</v>
      </c>
      <c r="H1457" t="str">
        <f t="shared" si="25"/>
        <v>愛媛県八幡浜市</v>
      </c>
      <c r="I1457" t="s">
        <v>4638</v>
      </c>
    </row>
    <row r="1458" spans="1:9">
      <c r="A1458" s="7" t="s">
        <v>4641</v>
      </c>
      <c r="B1458" s="7" t="s">
        <v>4627</v>
      </c>
      <c r="C1458" s="7" t="s">
        <v>4642</v>
      </c>
      <c r="D1458" s="7" t="s">
        <v>4628</v>
      </c>
      <c r="E1458" s="7" t="s">
        <v>4643</v>
      </c>
      <c r="G1458">
        <v>1456</v>
      </c>
      <c r="H1458" t="str">
        <f t="shared" si="25"/>
        <v>愛媛県新居浜市</v>
      </c>
      <c r="I1458" t="s">
        <v>4641</v>
      </c>
    </row>
    <row r="1459" spans="1:9">
      <c r="A1459" s="7" t="s">
        <v>4644</v>
      </c>
      <c r="B1459" s="7" t="s">
        <v>4627</v>
      </c>
      <c r="C1459" s="7" t="s">
        <v>4645</v>
      </c>
      <c r="D1459" s="7" t="s">
        <v>4628</v>
      </c>
      <c r="E1459" s="7" t="s">
        <v>4646</v>
      </c>
      <c r="G1459">
        <v>1457</v>
      </c>
      <c r="H1459" t="str">
        <f t="shared" si="25"/>
        <v>愛媛県西条市</v>
      </c>
      <c r="I1459" t="s">
        <v>4644</v>
      </c>
    </row>
    <row r="1460" spans="1:9">
      <c r="A1460" s="7" t="s">
        <v>4647</v>
      </c>
      <c r="B1460" s="7" t="s">
        <v>4627</v>
      </c>
      <c r="C1460" s="7" t="s">
        <v>4648</v>
      </c>
      <c r="D1460" s="7" t="s">
        <v>4628</v>
      </c>
      <c r="E1460" s="7" t="s">
        <v>4649</v>
      </c>
      <c r="G1460">
        <v>1458</v>
      </c>
      <c r="H1460" t="str">
        <f t="shared" si="25"/>
        <v>愛媛県大洲市</v>
      </c>
      <c r="I1460" t="s">
        <v>4647</v>
      </c>
    </row>
    <row r="1461" spans="1:9">
      <c r="A1461" s="7" t="s">
        <v>4650</v>
      </c>
      <c r="B1461" s="7" t="s">
        <v>4627</v>
      </c>
      <c r="C1461" s="7" t="s">
        <v>4651</v>
      </c>
      <c r="D1461" s="7" t="s">
        <v>4628</v>
      </c>
      <c r="E1461" s="7" t="s">
        <v>4652</v>
      </c>
      <c r="G1461">
        <v>1459</v>
      </c>
      <c r="H1461" t="str">
        <f t="shared" si="25"/>
        <v>愛媛県伊予市</v>
      </c>
      <c r="I1461" t="s">
        <v>4650</v>
      </c>
    </row>
    <row r="1462" spans="1:9">
      <c r="A1462" s="7" t="s">
        <v>4653</v>
      </c>
      <c r="B1462" s="7" t="s">
        <v>4627</v>
      </c>
      <c r="C1462" s="7" t="s">
        <v>4654</v>
      </c>
      <c r="D1462" s="7" t="s">
        <v>4628</v>
      </c>
      <c r="E1462" s="7" t="s">
        <v>4655</v>
      </c>
      <c r="G1462">
        <v>1460</v>
      </c>
      <c r="H1462" t="str">
        <f t="shared" si="25"/>
        <v>愛媛県四国中央市</v>
      </c>
      <c r="I1462" t="s">
        <v>4653</v>
      </c>
    </row>
    <row r="1463" spans="1:9">
      <c r="A1463" s="7" t="s">
        <v>4656</v>
      </c>
      <c r="B1463" s="7" t="s">
        <v>4627</v>
      </c>
      <c r="C1463" s="7" t="s">
        <v>4657</v>
      </c>
      <c r="D1463" s="7" t="s">
        <v>4628</v>
      </c>
      <c r="E1463" s="7" t="s">
        <v>4658</v>
      </c>
      <c r="G1463">
        <v>1461</v>
      </c>
      <c r="H1463" t="str">
        <f t="shared" si="25"/>
        <v>愛媛県西予市</v>
      </c>
      <c r="I1463" t="s">
        <v>4656</v>
      </c>
    </row>
    <row r="1464" spans="1:9">
      <c r="A1464" s="7" t="s">
        <v>4659</v>
      </c>
      <c r="B1464" s="7" t="s">
        <v>4627</v>
      </c>
      <c r="C1464" s="7" t="s">
        <v>4660</v>
      </c>
      <c r="D1464" s="7" t="s">
        <v>4628</v>
      </c>
      <c r="E1464" s="7" t="s">
        <v>4661</v>
      </c>
      <c r="G1464">
        <v>1462</v>
      </c>
      <c r="H1464" t="str">
        <f t="shared" si="25"/>
        <v>愛媛県東温市</v>
      </c>
      <c r="I1464" t="s">
        <v>4659</v>
      </c>
    </row>
    <row r="1465" spans="1:9">
      <c r="A1465" s="7" t="s">
        <v>4662</v>
      </c>
      <c r="B1465" s="7" t="s">
        <v>4627</v>
      </c>
      <c r="C1465" s="7" t="s">
        <v>4663</v>
      </c>
      <c r="D1465" s="7" t="s">
        <v>4628</v>
      </c>
      <c r="E1465" s="7" t="s">
        <v>4664</v>
      </c>
      <c r="G1465">
        <v>1463</v>
      </c>
      <c r="H1465" t="str">
        <f t="shared" si="25"/>
        <v>愛媛県上島町</v>
      </c>
      <c r="I1465" t="s">
        <v>4662</v>
      </c>
    </row>
    <row r="1466" spans="1:9">
      <c r="A1466" s="7" t="s">
        <v>4665</v>
      </c>
      <c r="B1466" s="7" t="s">
        <v>4627</v>
      </c>
      <c r="C1466" s="7" t="s">
        <v>4666</v>
      </c>
      <c r="D1466" s="7" t="s">
        <v>4628</v>
      </c>
      <c r="E1466" s="7" t="s">
        <v>4667</v>
      </c>
      <c r="G1466">
        <v>1464</v>
      </c>
      <c r="H1466" t="str">
        <f t="shared" si="25"/>
        <v>愛媛県久万高原町</v>
      </c>
      <c r="I1466" t="s">
        <v>4665</v>
      </c>
    </row>
    <row r="1467" spans="1:9">
      <c r="A1467" s="7" t="s">
        <v>4668</v>
      </c>
      <c r="B1467" s="7" t="s">
        <v>4627</v>
      </c>
      <c r="C1467" s="7" t="s">
        <v>204</v>
      </c>
      <c r="D1467" s="7" t="s">
        <v>4628</v>
      </c>
      <c r="E1467" s="7" t="s">
        <v>4669</v>
      </c>
      <c r="G1467">
        <v>1465</v>
      </c>
      <c r="H1467" t="str">
        <f t="shared" si="25"/>
        <v>愛媛県松前町</v>
      </c>
      <c r="I1467" t="s">
        <v>4668</v>
      </c>
    </row>
    <row r="1468" spans="1:9">
      <c r="A1468" s="7" t="s">
        <v>4670</v>
      </c>
      <c r="B1468" s="7" t="s">
        <v>4627</v>
      </c>
      <c r="C1468" s="7" t="s">
        <v>4671</v>
      </c>
      <c r="D1468" s="7" t="s">
        <v>4628</v>
      </c>
      <c r="E1468" s="7" t="s">
        <v>4672</v>
      </c>
      <c r="G1468">
        <v>1466</v>
      </c>
      <c r="H1468" t="str">
        <f t="shared" si="25"/>
        <v>愛媛県砥部町</v>
      </c>
      <c r="I1468" t="s">
        <v>4670</v>
      </c>
    </row>
    <row r="1469" spans="1:9">
      <c r="A1469" s="7" t="s">
        <v>4673</v>
      </c>
      <c r="B1469" s="7" t="s">
        <v>4627</v>
      </c>
      <c r="C1469" s="7" t="s">
        <v>4674</v>
      </c>
      <c r="D1469" s="7" t="s">
        <v>4628</v>
      </c>
      <c r="E1469" s="7" t="s">
        <v>4675</v>
      </c>
      <c r="G1469">
        <v>1467</v>
      </c>
      <c r="H1469" t="str">
        <f t="shared" si="25"/>
        <v>愛媛県内子町</v>
      </c>
      <c r="I1469" t="s">
        <v>4673</v>
      </c>
    </row>
    <row r="1470" spans="1:9">
      <c r="A1470" s="7" t="s">
        <v>4676</v>
      </c>
      <c r="B1470" s="7" t="s">
        <v>4627</v>
      </c>
      <c r="C1470" s="7" t="s">
        <v>4677</v>
      </c>
      <c r="D1470" s="7" t="s">
        <v>4628</v>
      </c>
      <c r="E1470" s="7" t="s">
        <v>4678</v>
      </c>
      <c r="G1470">
        <v>1468</v>
      </c>
      <c r="H1470" t="str">
        <f t="shared" si="25"/>
        <v>愛媛県伊方町</v>
      </c>
      <c r="I1470" t="s">
        <v>4676</v>
      </c>
    </row>
    <row r="1471" spans="1:9">
      <c r="A1471" s="7" t="s">
        <v>4679</v>
      </c>
      <c r="B1471" s="7" t="s">
        <v>4627</v>
      </c>
      <c r="C1471" s="7" t="s">
        <v>4680</v>
      </c>
      <c r="D1471" s="7" t="s">
        <v>4628</v>
      </c>
      <c r="E1471" s="7" t="s">
        <v>4681</v>
      </c>
      <c r="G1471">
        <v>1469</v>
      </c>
      <c r="H1471" t="str">
        <f t="shared" si="25"/>
        <v>愛媛県松野町</v>
      </c>
      <c r="I1471" t="s">
        <v>4679</v>
      </c>
    </row>
    <row r="1472" spans="1:9">
      <c r="A1472" s="7" t="s">
        <v>4682</v>
      </c>
      <c r="B1472" s="7" t="s">
        <v>4627</v>
      </c>
      <c r="C1472" s="7" t="s">
        <v>4683</v>
      </c>
      <c r="D1472" s="7" t="s">
        <v>4628</v>
      </c>
      <c r="E1472" s="7" t="s">
        <v>3567</v>
      </c>
      <c r="G1472">
        <v>1470</v>
      </c>
      <c r="H1472" t="str">
        <f t="shared" si="25"/>
        <v>愛媛県鬼北町</v>
      </c>
      <c r="I1472" t="s">
        <v>4682</v>
      </c>
    </row>
    <row r="1473" spans="1:9">
      <c r="A1473" s="7" t="s">
        <v>4684</v>
      </c>
      <c r="B1473" s="7" t="s">
        <v>4627</v>
      </c>
      <c r="C1473" s="7" t="s">
        <v>4685</v>
      </c>
      <c r="D1473" s="7" t="s">
        <v>4628</v>
      </c>
      <c r="E1473" s="7" t="s">
        <v>4686</v>
      </c>
      <c r="G1473">
        <v>1471</v>
      </c>
      <c r="H1473" t="str">
        <f t="shared" si="25"/>
        <v>愛媛県愛南町</v>
      </c>
      <c r="I1473" t="s">
        <v>4684</v>
      </c>
    </row>
    <row r="1474" spans="1:9">
      <c r="A1474" s="3" t="s">
        <v>4687</v>
      </c>
      <c r="B1474" s="3" t="s">
        <v>4688</v>
      </c>
      <c r="C1474" s="4"/>
      <c r="D1474" s="5" t="s">
        <v>4689</v>
      </c>
      <c r="E1474" s="4"/>
      <c r="G1474">
        <v>1472</v>
      </c>
      <c r="H1474" t="str">
        <f t="shared" si="25"/>
        <v>高知県</v>
      </c>
      <c r="I1474" t="s">
        <v>4687</v>
      </c>
    </row>
    <row r="1475" spans="1:9">
      <c r="A1475" s="7" t="s">
        <v>4690</v>
      </c>
      <c r="B1475" s="7" t="s">
        <v>4688</v>
      </c>
      <c r="C1475" s="7" t="s">
        <v>4691</v>
      </c>
      <c r="D1475" s="7" t="s">
        <v>4689</v>
      </c>
      <c r="E1475" s="7" t="s">
        <v>4692</v>
      </c>
      <c r="G1475">
        <v>1473</v>
      </c>
      <c r="H1475" t="str">
        <f t="shared" si="25"/>
        <v>高知県高知市</v>
      </c>
      <c r="I1475" t="s">
        <v>4690</v>
      </c>
    </row>
    <row r="1476" spans="1:9">
      <c r="A1476" s="7" t="s">
        <v>4693</v>
      </c>
      <c r="B1476" s="7" t="s">
        <v>4688</v>
      </c>
      <c r="C1476" s="7" t="s">
        <v>4694</v>
      </c>
      <c r="D1476" s="7" t="s">
        <v>4689</v>
      </c>
      <c r="E1476" s="7" t="s">
        <v>4695</v>
      </c>
      <c r="G1476">
        <v>1474</v>
      </c>
      <c r="H1476" t="str">
        <f t="shared" ref="H1476:H1539" si="26">B1476&amp;C1476</f>
        <v>高知県室戸市</v>
      </c>
      <c r="I1476" t="s">
        <v>4693</v>
      </c>
    </row>
    <row r="1477" spans="1:9">
      <c r="A1477" s="7" t="s">
        <v>4696</v>
      </c>
      <c r="B1477" s="7" t="s">
        <v>4688</v>
      </c>
      <c r="C1477" s="7" t="s">
        <v>4697</v>
      </c>
      <c r="D1477" s="7" t="s">
        <v>4689</v>
      </c>
      <c r="E1477" s="7" t="s">
        <v>4698</v>
      </c>
      <c r="G1477">
        <v>1475</v>
      </c>
      <c r="H1477" t="str">
        <f t="shared" si="26"/>
        <v>高知県安芸市</v>
      </c>
      <c r="I1477" t="s">
        <v>4696</v>
      </c>
    </row>
    <row r="1478" spans="1:9">
      <c r="A1478" s="7" t="s">
        <v>4699</v>
      </c>
      <c r="B1478" s="7" t="s">
        <v>4688</v>
      </c>
      <c r="C1478" s="7" t="s">
        <v>4700</v>
      </c>
      <c r="D1478" s="7" t="s">
        <v>4689</v>
      </c>
      <c r="E1478" s="7" t="s">
        <v>4701</v>
      </c>
      <c r="G1478">
        <v>1476</v>
      </c>
      <c r="H1478" t="str">
        <f t="shared" si="26"/>
        <v>高知県南国市</v>
      </c>
      <c r="I1478" t="s">
        <v>4699</v>
      </c>
    </row>
    <row r="1479" spans="1:9">
      <c r="A1479" s="7" t="s">
        <v>4702</v>
      </c>
      <c r="B1479" s="7" t="s">
        <v>4688</v>
      </c>
      <c r="C1479" s="7" t="s">
        <v>4703</v>
      </c>
      <c r="D1479" s="7" t="s">
        <v>4689</v>
      </c>
      <c r="E1479" s="7" t="s">
        <v>4704</v>
      </c>
      <c r="G1479">
        <v>1477</v>
      </c>
      <c r="H1479" t="str">
        <f t="shared" si="26"/>
        <v>高知県土佐市</v>
      </c>
      <c r="I1479" t="s">
        <v>4702</v>
      </c>
    </row>
    <row r="1480" spans="1:9">
      <c r="A1480" s="7" t="s">
        <v>4705</v>
      </c>
      <c r="B1480" s="7" t="s">
        <v>4688</v>
      </c>
      <c r="C1480" s="7" t="s">
        <v>4706</v>
      </c>
      <c r="D1480" s="7" t="s">
        <v>4689</v>
      </c>
      <c r="E1480" s="7" t="s">
        <v>4707</v>
      </c>
      <c r="G1480">
        <v>1478</v>
      </c>
      <c r="H1480" t="str">
        <f t="shared" si="26"/>
        <v>高知県須崎市</v>
      </c>
      <c r="I1480" t="s">
        <v>4705</v>
      </c>
    </row>
    <row r="1481" spans="1:9">
      <c r="A1481" s="7" t="s">
        <v>4708</v>
      </c>
      <c r="B1481" s="7" t="s">
        <v>4688</v>
      </c>
      <c r="C1481" s="7" t="s">
        <v>4709</v>
      </c>
      <c r="D1481" s="7" t="s">
        <v>4689</v>
      </c>
      <c r="E1481" s="7" t="s">
        <v>4710</v>
      </c>
      <c r="G1481">
        <v>1479</v>
      </c>
      <c r="H1481" t="str">
        <f t="shared" si="26"/>
        <v>高知県宿毛市</v>
      </c>
      <c r="I1481" t="s">
        <v>4708</v>
      </c>
    </row>
    <row r="1482" spans="1:9">
      <c r="A1482" s="7" t="s">
        <v>4711</v>
      </c>
      <c r="B1482" s="7" t="s">
        <v>4688</v>
      </c>
      <c r="C1482" s="7" t="s">
        <v>4712</v>
      </c>
      <c r="D1482" s="7" t="s">
        <v>4689</v>
      </c>
      <c r="E1482" s="7" t="s">
        <v>4713</v>
      </c>
      <c r="G1482">
        <v>1480</v>
      </c>
      <c r="H1482" t="str">
        <f t="shared" si="26"/>
        <v>高知県土佐清水市</v>
      </c>
      <c r="I1482" t="s">
        <v>4711</v>
      </c>
    </row>
    <row r="1483" spans="1:9">
      <c r="A1483" s="7" t="s">
        <v>4714</v>
      </c>
      <c r="B1483" s="7" t="s">
        <v>4688</v>
      </c>
      <c r="C1483" s="7" t="s">
        <v>4715</v>
      </c>
      <c r="D1483" s="7" t="s">
        <v>4689</v>
      </c>
      <c r="E1483" s="7" t="s">
        <v>4716</v>
      </c>
      <c r="G1483">
        <v>1481</v>
      </c>
      <c r="H1483" t="str">
        <f t="shared" si="26"/>
        <v>高知県四万十市</v>
      </c>
      <c r="I1483" t="s">
        <v>4714</v>
      </c>
    </row>
    <row r="1484" spans="1:9">
      <c r="A1484" s="7" t="s">
        <v>4717</v>
      </c>
      <c r="B1484" s="7" t="s">
        <v>4688</v>
      </c>
      <c r="C1484" s="7" t="s">
        <v>4718</v>
      </c>
      <c r="D1484" s="7" t="s">
        <v>4689</v>
      </c>
      <c r="E1484" s="7" t="s">
        <v>3380</v>
      </c>
      <c r="G1484">
        <v>1482</v>
      </c>
      <c r="H1484" t="str">
        <f t="shared" si="26"/>
        <v>高知県香南市</v>
      </c>
      <c r="I1484" t="s">
        <v>4717</v>
      </c>
    </row>
    <row r="1485" spans="1:9">
      <c r="A1485" s="7" t="s">
        <v>4719</v>
      </c>
      <c r="B1485" s="7" t="s">
        <v>4688</v>
      </c>
      <c r="C1485" s="7" t="s">
        <v>4720</v>
      </c>
      <c r="D1485" s="7" t="s">
        <v>4689</v>
      </c>
      <c r="E1485" s="7" t="s">
        <v>4721</v>
      </c>
      <c r="G1485">
        <v>1483</v>
      </c>
      <c r="H1485" t="str">
        <f t="shared" si="26"/>
        <v>高知県香美市</v>
      </c>
      <c r="I1485" t="s">
        <v>4719</v>
      </c>
    </row>
    <row r="1486" spans="1:9">
      <c r="A1486" s="7" t="s">
        <v>4722</v>
      </c>
      <c r="B1486" s="7" t="s">
        <v>4688</v>
      </c>
      <c r="C1486" s="7" t="s">
        <v>4723</v>
      </c>
      <c r="D1486" s="7" t="s">
        <v>4689</v>
      </c>
      <c r="E1486" s="7" t="s">
        <v>4724</v>
      </c>
      <c r="G1486">
        <v>1484</v>
      </c>
      <c r="H1486" t="str">
        <f t="shared" si="26"/>
        <v>高知県東洋町</v>
      </c>
      <c r="I1486" t="s">
        <v>4722</v>
      </c>
    </row>
    <row r="1487" spans="1:9">
      <c r="A1487" s="7" t="s">
        <v>4725</v>
      </c>
      <c r="B1487" s="7" t="s">
        <v>4688</v>
      </c>
      <c r="C1487" s="7" t="s">
        <v>4726</v>
      </c>
      <c r="D1487" s="7" t="s">
        <v>4689</v>
      </c>
      <c r="E1487" s="7" t="s">
        <v>4727</v>
      </c>
      <c r="G1487">
        <v>1485</v>
      </c>
      <c r="H1487" t="str">
        <f t="shared" si="26"/>
        <v>高知県奈半利町</v>
      </c>
      <c r="I1487" t="s">
        <v>4725</v>
      </c>
    </row>
    <row r="1488" spans="1:9">
      <c r="A1488" s="7" t="s">
        <v>4728</v>
      </c>
      <c r="B1488" s="7" t="s">
        <v>4688</v>
      </c>
      <c r="C1488" s="7" t="s">
        <v>4729</v>
      </c>
      <c r="D1488" s="7" t="s">
        <v>4689</v>
      </c>
      <c r="E1488" s="7" t="s">
        <v>4730</v>
      </c>
      <c r="G1488">
        <v>1486</v>
      </c>
      <c r="H1488" t="str">
        <f t="shared" si="26"/>
        <v>高知県田野町</v>
      </c>
      <c r="I1488" t="s">
        <v>4728</v>
      </c>
    </row>
    <row r="1489" spans="1:9">
      <c r="A1489" s="7" t="s">
        <v>4731</v>
      </c>
      <c r="B1489" s="7" t="s">
        <v>4688</v>
      </c>
      <c r="C1489" s="7" t="s">
        <v>4732</v>
      </c>
      <c r="D1489" s="7" t="s">
        <v>4689</v>
      </c>
      <c r="E1489" s="7" t="s">
        <v>4733</v>
      </c>
      <c r="G1489">
        <v>1487</v>
      </c>
      <c r="H1489" t="str">
        <f t="shared" si="26"/>
        <v>高知県安田町</v>
      </c>
      <c r="I1489" t="s">
        <v>4731</v>
      </c>
    </row>
    <row r="1490" spans="1:9">
      <c r="A1490" s="7" t="s">
        <v>4734</v>
      </c>
      <c r="B1490" s="7" t="s">
        <v>4688</v>
      </c>
      <c r="C1490" s="7" t="s">
        <v>4735</v>
      </c>
      <c r="D1490" s="7" t="s">
        <v>4689</v>
      </c>
      <c r="E1490" s="7" t="s">
        <v>4736</v>
      </c>
      <c r="G1490">
        <v>1488</v>
      </c>
      <c r="H1490" t="str">
        <f t="shared" si="26"/>
        <v>高知県北川村</v>
      </c>
      <c r="I1490" t="s">
        <v>4734</v>
      </c>
    </row>
    <row r="1491" spans="1:9">
      <c r="A1491" s="7" t="s">
        <v>4737</v>
      </c>
      <c r="B1491" s="7" t="s">
        <v>4688</v>
      </c>
      <c r="C1491" s="7" t="s">
        <v>4738</v>
      </c>
      <c r="D1491" s="7" t="s">
        <v>4689</v>
      </c>
      <c r="E1491" s="7" t="s">
        <v>4739</v>
      </c>
      <c r="G1491">
        <v>1489</v>
      </c>
      <c r="H1491" t="str">
        <f t="shared" si="26"/>
        <v>高知県馬路村</v>
      </c>
      <c r="I1491" t="s">
        <v>4737</v>
      </c>
    </row>
    <row r="1492" spans="1:9">
      <c r="A1492" s="7" t="s">
        <v>4740</v>
      </c>
      <c r="B1492" s="7" t="s">
        <v>4688</v>
      </c>
      <c r="C1492" s="7" t="s">
        <v>4741</v>
      </c>
      <c r="D1492" s="7" t="s">
        <v>4689</v>
      </c>
      <c r="E1492" s="7" t="s">
        <v>4742</v>
      </c>
      <c r="G1492">
        <v>1490</v>
      </c>
      <c r="H1492" t="str">
        <f t="shared" si="26"/>
        <v>高知県芸西村</v>
      </c>
      <c r="I1492" t="s">
        <v>4740</v>
      </c>
    </row>
    <row r="1493" spans="1:9">
      <c r="A1493" s="7" t="s">
        <v>4743</v>
      </c>
      <c r="B1493" s="7" t="s">
        <v>4688</v>
      </c>
      <c r="C1493" s="7" t="s">
        <v>4744</v>
      </c>
      <c r="D1493" s="7" t="s">
        <v>4689</v>
      </c>
      <c r="E1493" s="7" t="s">
        <v>4745</v>
      </c>
      <c r="G1493">
        <v>1491</v>
      </c>
      <c r="H1493" t="str">
        <f t="shared" si="26"/>
        <v>高知県本山町</v>
      </c>
      <c r="I1493" t="s">
        <v>4743</v>
      </c>
    </row>
    <row r="1494" spans="1:9">
      <c r="A1494" s="7" t="s">
        <v>4746</v>
      </c>
      <c r="B1494" s="7" t="s">
        <v>4688</v>
      </c>
      <c r="C1494" s="7" t="s">
        <v>4747</v>
      </c>
      <c r="D1494" s="7" t="s">
        <v>4689</v>
      </c>
      <c r="E1494" s="7" t="s">
        <v>4748</v>
      </c>
      <c r="G1494">
        <v>1492</v>
      </c>
      <c r="H1494" t="str">
        <f t="shared" si="26"/>
        <v>高知県大豊町</v>
      </c>
      <c r="I1494" t="s">
        <v>4746</v>
      </c>
    </row>
    <row r="1495" spans="1:9">
      <c r="A1495" s="7" t="s">
        <v>4749</v>
      </c>
      <c r="B1495" s="7" t="s">
        <v>4688</v>
      </c>
      <c r="C1495" s="7" t="s">
        <v>4750</v>
      </c>
      <c r="D1495" s="7" t="s">
        <v>4689</v>
      </c>
      <c r="E1495" s="7" t="s">
        <v>4751</v>
      </c>
      <c r="G1495">
        <v>1493</v>
      </c>
      <c r="H1495" t="str">
        <f t="shared" si="26"/>
        <v>高知県土佐町</v>
      </c>
      <c r="I1495" t="s">
        <v>4749</v>
      </c>
    </row>
    <row r="1496" spans="1:9">
      <c r="A1496" s="7" t="s">
        <v>4752</v>
      </c>
      <c r="B1496" s="7" t="s">
        <v>4688</v>
      </c>
      <c r="C1496" s="7" t="s">
        <v>4753</v>
      </c>
      <c r="D1496" s="7" t="s">
        <v>4689</v>
      </c>
      <c r="E1496" s="7" t="s">
        <v>4754</v>
      </c>
      <c r="G1496">
        <v>1494</v>
      </c>
      <c r="H1496" t="str">
        <f t="shared" si="26"/>
        <v>高知県大川村</v>
      </c>
      <c r="I1496" t="s">
        <v>4752</v>
      </c>
    </row>
    <row r="1497" spans="1:9">
      <c r="A1497" s="7" t="s">
        <v>4755</v>
      </c>
      <c r="B1497" s="7" t="s">
        <v>4688</v>
      </c>
      <c r="C1497" s="7" t="s">
        <v>4756</v>
      </c>
      <c r="D1497" s="7" t="s">
        <v>4689</v>
      </c>
      <c r="E1497" s="7" t="s">
        <v>4757</v>
      </c>
      <c r="G1497">
        <v>1495</v>
      </c>
      <c r="H1497" t="str">
        <f t="shared" si="26"/>
        <v>高知県いの町</v>
      </c>
      <c r="I1497" t="s">
        <v>4755</v>
      </c>
    </row>
    <row r="1498" spans="1:9">
      <c r="A1498" s="7" t="s">
        <v>4758</v>
      </c>
      <c r="B1498" s="7" t="s">
        <v>4688</v>
      </c>
      <c r="C1498" s="7" t="s">
        <v>4759</v>
      </c>
      <c r="D1498" s="7" t="s">
        <v>4689</v>
      </c>
      <c r="E1498" s="7" t="s">
        <v>4760</v>
      </c>
      <c r="G1498">
        <v>1496</v>
      </c>
      <c r="H1498" t="str">
        <f t="shared" si="26"/>
        <v>高知県仁淀川町</v>
      </c>
      <c r="I1498" t="s">
        <v>4758</v>
      </c>
    </row>
    <row r="1499" spans="1:9">
      <c r="A1499" s="7" t="s">
        <v>4761</v>
      </c>
      <c r="B1499" s="7" t="s">
        <v>4688</v>
      </c>
      <c r="C1499" s="7" t="s">
        <v>4762</v>
      </c>
      <c r="D1499" s="7" t="s">
        <v>4689</v>
      </c>
      <c r="E1499" s="7" t="s">
        <v>4763</v>
      </c>
      <c r="G1499">
        <v>1497</v>
      </c>
      <c r="H1499" t="str">
        <f t="shared" si="26"/>
        <v>高知県中土佐町</v>
      </c>
      <c r="I1499" t="s">
        <v>4761</v>
      </c>
    </row>
    <row r="1500" spans="1:9">
      <c r="A1500" s="7" t="s">
        <v>4764</v>
      </c>
      <c r="B1500" s="7" t="s">
        <v>4688</v>
      </c>
      <c r="C1500" s="7" t="s">
        <v>4765</v>
      </c>
      <c r="D1500" s="7" t="s">
        <v>4689</v>
      </c>
      <c r="E1500" s="7" t="s">
        <v>4766</v>
      </c>
      <c r="G1500">
        <v>1498</v>
      </c>
      <c r="H1500" t="str">
        <f t="shared" si="26"/>
        <v>高知県佐川町</v>
      </c>
      <c r="I1500" t="s">
        <v>4764</v>
      </c>
    </row>
    <row r="1501" spans="1:9">
      <c r="A1501" s="7" t="s">
        <v>4767</v>
      </c>
      <c r="B1501" s="7" t="s">
        <v>4688</v>
      </c>
      <c r="C1501" s="7" t="s">
        <v>4768</v>
      </c>
      <c r="D1501" s="7" t="s">
        <v>4689</v>
      </c>
      <c r="E1501" s="7" t="s">
        <v>4769</v>
      </c>
      <c r="G1501">
        <v>1499</v>
      </c>
      <c r="H1501" t="str">
        <f t="shared" si="26"/>
        <v>高知県越知町</v>
      </c>
      <c r="I1501" t="s">
        <v>4767</v>
      </c>
    </row>
    <row r="1502" spans="1:9">
      <c r="A1502" s="7" t="s">
        <v>4770</v>
      </c>
      <c r="B1502" s="7" t="s">
        <v>4688</v>
      </c>
      <c r="C1502" s="7" t="s">
        <v>4771</v>
      </c>
      <c r="D1502" s="7" t="s">
        <v>4689</v>
      </c>
      <c r="E1502" s="7" t="s">
        <v>4772</v>
      </c>
      <c r="G1502">
        <v>1500</v>
      </c>
      <c r="H1502" t="str">
        <f t="shared" si="26"/>
        <v>高知県梼原町</v>
      </c>
      <c r="I1502" t="s">
        <v>4770</v>
      </c>
    </row>
    <row r="1503" spans="1:9">
      <c r="A1503" s="7" t="s">
        <v>4773</v>
      </c>
      <c r="B1503" s="7" t="s">
        <v>4688</v>
      </c>
      <c r="C1503" s="7" t="s">
        <v>4774</v>
      </c>
      <c r="D1503" s="7" t="s">
        <v>4689</v>
      </c>
      <c r="E1503" s="7" t="s">
        <v>4775</v>
      </c>
      <c r="G1503">
        <v>1501</v>
      </c>
      <c r="H1503" t="str">
        <f t="shared" si="26"/>
        <v>高知県日高村</v>
      </c>
      <c r="I1503" t="s">
        <v>4773</v>
      </c>
    </row>
    <row r="1504" spans="1:9">
      <c r="A1504" s="7" t="s">
        <v>4776</v>
      </c>
      <c r="B1504" s="7" t="s">
        <v>4688</v>
      </c>
      <c r="C1504" s="7" t="s">
        <v>4777</v>
      </c>
      <c r="D1504" s="7" t="s">
        <v>4689</v>
      </c>
      <c r="E1504" s="7" t="s">
        <v>4778</v>
      </c>
      <c r="G1504">
        <v>1502</v>
      </c>
      <c r="H1504" t="str">
        <f t="shared" si="26"/>
        <v>高知県津野町</v>
      </c>
      <c r="I1504" t="s">
        <v>4776</v>
      </c>
    </row>
    <row r="1505" spans="1:9">
      <c r="A1505" s="7" t="s">
        <v>4779</v>
      </c>
      <c r="B1505" s="7" t="s">
        <v>4688</v>
      </c>
      <c r="C1505" s="7" t="s">
        <v>4780</v>
      </c>
      <c r="D1505" s="7" t="s">
        <v>4689</v>
      </c>
      <c r="E1505" s="7" t="s">
        <v>4781</v>
      </c>
      <c r="G1505">
        <v>1503</v>
      </c>
      <c r="H1505" t="str">
        <f t="shared" si="26"/>
        <v>高知県四万十町</v>
      </c>
      <c r="I1505" t="s">
        <v>4779</v>
      </c>
    </row>
    <row r="1506" spans="1:9">
      <c r="A1506" s="7" t="s">
        <v>4782</v>
      </c>
      <c r="B1506" s="7" t="s">
        <v>4688</v>
      </c>
      <c r="C1506" s="7" t="s">
        <v>4783</v>
      </c>
      <c r="D1506" s="7" t="s">
        <v>4689</v>
      </c>
      <c r="E1506" s="7" t="s">
        <v>4784</v>
      </c>
      <c r="G1506">
        <v>1504</v>
      </c>
      <c r="H1506" t="str">
        <f t="shared" si="26"/>
        <v>高知県大月町</v>
      </c>
      <c r="I1506" t="s">
        <v>4782</v>
      </c>
    </row>
    <row r="1507" spans="1:9">
      <c r="A1507" s="7" t="s">
        <v>4785</v>
      </c>
      <c r="B1507" s="7" t="s">
        <v>4688</v>
      </c>
      <c r="C1507" s="7" t="s">
        <v>4786</v>
      </c>
      <c r="D1507" s="7" t="s">
        <v>4689</v>
      </c>
      <c r="E1507" s="7" t="s">
        <v>4787</v>
      </c>
      <c r="G1507">
        <v>1505</v>
      </c>
      <c r="H1507" t="str">
        <f t="shared" si="26"/>
        <v>高知県三原村</v>
      </c>
      <c r="I1507" t="s">
        <v>4785</v>
      </c>
    </row>
    <row r="1508" spans="1:9">
      <c r="A1508" s="7" t="s">
        <v>4788</v>
      </c>
      <c r="B1508" s="7" t="s">
        <v>4688</v>
      </c>
      <c r="C1508" s="7" t="s">
        <v>4789</v>
      </c>
      <c r="D1508" s="7" t="s">
        <v>4689</v>
      </c>
      <c r="E1508" s="7" t="s">
        <v>4790</v>
      </c>
      <c r="G1508">
        <v>1506</v>
      </c>
      <c r="H1508" t="str">
        <f t="shared" si="26"/>
        <v>高知県黒潮町</v>
      </c>
      <c r="I1508" t="s">
        <v>4788</v>
      </c>
    </row>
    <row r="1509" spans="1:9">
      <c r="A1509" s="3" t="s">
        <v>4791</v>
      </c>
      <c r="B1509" s="3" t="s">
        <v>4792</v>
      </c>
      <c r="C1509" s="4"/>
      <c r="D1509" s="5" t="s">
        <v>4793</v>
      </c>
      <c r="E1509" s="4"/>
      <c r="G1509">
        <v>1507</v>
      </c>
      <c r="H1509" t="str">
        <f t="shared" si="26"/>
        <v>福岡県</v>
      </c>
      <c r="I1509" t="s">
        <v>4791</v>
      </c>
    </row>
    <row r="1510" spans="1:9">
      <c r="A1510" s="7" t="s">
        <v>4794</v>
      </c>
      <c r="B1510" s="7" t="s">
        <v>4792</v>
      </c>
      <c r="C1510" s="7" t="s">
        <v>4795</v>
      </c>
      <c r="D1510" s="7" t="s">
        <v>4793</v>
      </c>
      <c r="E1510" s="7" t="s">
        <v>4796</v>
      </c>
      <c r="G1510">
        <v>1508</v>
      </c>
      <c r="H1510" t="str">
        <f t="shared" si="26"/>
        <v>福岡県北九州市</v>
      </c>
      <c r="I1510" t="s">
        <v>4794</v>
      </c>
    </row>
    <row r="1511" spans="1:9">
      <c r="A1511" s="7" t="s">
        <v>4797</v>
      </c>
      <c r="B1511" s="7" t="s">
        <v>4792</v>
      </c>
      <c r="C1511" s="7" t="s">
        <v>4798</v>
      </c>
      <c r="D1511" s="7" t="s">
        <v>4793</v>
      </c>
      <c r="E1511" s="7" t="s">
        <v>4799</v>
      </c>
      <c r="G1511">
        <v>1509</v>
      </c>
      <c r="H1511" t="str">
        <f t="shared" si="26"/>
        <v>福岡県福岡市</v>
      </c>
      <c r="I1511" t="s">
        <v>4797</v>
      </c>
    </row>
    <row r="1512" spans="1:9">
      <c r="A1512" s="7" t="s">
        <v>4800</v>
      </c>
      <c r="B1512" s="7" t="s">
        <v>4792</v>
      </c>
      <c r="C1512" s="7" t="s">
        <v>4801</v>
      </c>
      <c r="D1512" s="7" t="s">
        <v>4793</v>
      </c>
      <c r="E1512" s="7" t="s">
        <v>4802</v>
      </c>
      <c r="G1512">
        <v>1510</v>
      </c>
      <c r="H1512" t="str">
        <f t="shared" si="26"/>
        <v>福岡県大牟田市</v>
      </c>
      <c r="I1512" t="s">
        <v>4800</v>
      </c>
    </row>
    <row r="1513" spans="1:9">
      <c r="A1513" s="7" t="s">
        <v>4803</v>
      </c>
      <c r="B1513" s="7" t="s">
        <v>4792</v>
      </c>
      <c r="C1513" s="7" t="s">
        <v>4804</v>
      </c>
      <c r="D1513" s="7" t="s">
        <v>4793</v>
      </c>
      <c r="E1513" s="7" t="s">
        <v>4805</v>
      </c>
      <c r="G1513">
        <v>1511</v>
      </c>
      <c r="H1513" t="str">
        <f t="shared" si="26"/>
        <v>福岡県久留米市</v>
      </c>
      <c r="I1513" t="s">
        <v>4803</v>
      </c>
    </row>
    <row r="1514" spans="1:9">
      <c r="A1514" s="7" t="s">
        <v>4806</v>
      </c>
      <c r="B1514" s="7" t="s">
        <v>4792</v>
      </c>
      <c r="C1514" s="7" t="s">
        <v>4807</v>
      </c>
      <c r="D1514" s="7" t="s">
        <v>4793</v>
      </c>
      <c r="E1514" s="7" t="s">
        <v>4808</v>
      </c>
      <c r="G1514">
        <v>1512</v>
      </c>
      <c r="H1514" t="str">
        <f t="shared" si="26"/>
        <v>福岡県直方市</v>
      </c>
      <c r="I1514" t="s">
        <v>4806</v>
      </c>
    </row>
    <row r="1515" spans="1:9">
      <c r="A1515" s="7" t="s">
        <v>4809</v>
      </c>
      <c r="B1515" s="7" t="s">
        <v>4792</v>
      </c>
      <c r="C1515" s="7" t="s">
        <v>4810</v>
      </c>
      <c r="D1515" s="7" t="s">
        <v>4793</v>
      </c>
      <c r="E1515" s="7" t="s">
        <v>4811</v>
      </c>
      <c r="G1515">
        <v>1513</v>
      </c>
      <c r="H1515" t="str">
        <f t="shared" si="26"/>
        <v>福岡県飯塚市</v>
      </c>
      <c r="I1515" t="s">
        <v>4809</v>
      </c>
    </row>
    <row r="1516" spans="1:9">
      <c r="A1516" s="7" t="s">
        <v>4812</v>
      </c>
      <c r="B1516" s="7" t="s">
        <v>4792</v>
      </c>
      <c r="C1516" s="7" t="s">
        <v>4813</v>
      </c>
      <c r="D1516" s="7" t="s">
        <v>4793</v>
      </c>
      <c r="E1516" s="7" t="s">
        <v>4814</v>
      </c>
      <c r="G1516">
        <v>1514</v>
      </c>
      <c r="H1516" t="str">
        <f t="shared" si="26"/>
        <v>福岡県田川市</v>
      </c>
      <c r="I1516" t="s">
        <v>4812</v>
      </c>
    </row>
    <row r="1517" spans="1:9">
      <c r="A1517" s="7" t="s">
        <v>4815</v>
      </c>
      <c r="B1517" s="7" t="s">
        <v>4792</v>
      </c>
      <c r="C1517" s="7" t="s">
        <v>4816</v>
      </c>
      <c r="D1517" s="7" t="s">
        <v>4793</v>
      </c>
      <c r="E1517" s="7" t="s">
        <v>4817</v>
      </c>
      <c r="G1517">
        <v>1515</v>
      </c>
      <c r="H1517" t="str">
        <f t="shared" si="26"/>
        <v>福岡県柳川市</v>
      </c>
      <c r="I1517" t="s">
        <v>4815</v>
      </c>
    </row>
    <row r="1518" spans="1:9">
      <c r="A1518" s="7" t="s">
        <v>4818</v>
      </c>
      <c r="B1518" s="7" t="s">
        <v>4792</v>
      </c>
      <c r="C1518" s="7" t="s">
        <v>4819</v>
      </c>
      <c r="D1518" s="7" t="s">
        <v>4793</v>
      </c>
      <c r="E1518" s="7" t="s">
        <v>4820</v>
      </c>
      <c r="G1518">
        <v>1516</v>
      </c>
      <c r="H1518" t="str">
        <f t="shared" si="26"/>
        <v>福岡県八女市</v>
      </c>
      <c r="I1518" t="s">
        <v>4818</v>
      </c>
    </row>
    <row r="1519" spans="1:9">
      <c r="A1519" s="7" t="s">
        <v>4821</v>
      </c>
      <c r="B1519" s="7" t="s">
        <v>4792</v>
      </c>
      <c r="C1519" s="7" t="s">
        <v>4822</v>
      </c>
      <c r="D1519" s="7" t="s">
        <v>4793</v>
      </c>
      <c r="E1519" s="7" t="s">
        <v>4823</v>
      </c>
      <c r="G1519">
        <v>1517</v>
      </c>
      <c r="H1519" t="str">
        <f t="shared" si="26"/>
        <v>福岡県筑後市</v>
      </c>
      <c r="I1519" t="s">
        <v>4821</v>
      </c>
    </row>
    <row r="1520" spans="1:9">
      <c r="A1520" s="7" t="s">
        <v>4824</v>
      </c>
      <c r="B1520" s="7" t="s">
        <v>4792</v>
      </c>
      <c r="C1520" s="7" t="s">
        <v>4825</v>
      </c>
      <c r="D1520" s="7" t="s">
        <v>4793</v>
      </c>
      <c r="E1520" s="7" t="s">
        <v>4826</v>
      </c>
      <c r="G1520">
        <v>1518</v>
      </c>
      <c r="H1520" t="str">
        <f t="shared" si="26"/>
        <v>福岡県大川市</v>
      </c>
      <c r="I1520" t="s">
        <v>4824</v>
      </c>
    </row>
    <row r="1521" spans="1:9">
      <c r="A1521" s="7" t="s">
        <v>4827</v>
      </c>
      <c r="B1521" s="7" t="s">
        <v>4792</v>
      </c>
      <c r="C1521" s="7" t="s">
        <v>4828</v>
      </c>
      <c r="D1521" s="7" t="s">
        <v>4793</v>
      </c>
      <c r="E1521" s="7" t="s">
        <v>4829</v>
      </c>
      <c r="G1521">
        <v>1519</v>
      </c>
      <c r="H1521" t="str">
        <f t="shared" si="26"/>
        <v>福岡県行橋市</v>
      </c>
      <c r="I1521" t="s">
        <v>4827</v>
      </c>
    </row>
    <row r="1522" spans="1:9">
      <c r="A1522" s="7" t="s">
        <v>4830</v>
      </c>
      <c r="B1522" s="7" t="s">
        <v>4792</v>
      </c>
      <c r="C1522" s="7" t="s">
        <v>4831</v>
      </c>
      <c r="D1522" s="7" t="s">
        <v>4793</v>
      </c>
      <c r="E1522" s="7" t="s">
        <v>4832</v>
      </c>
      <c r="G1522">
        <v>1520</v>
      </c>
      <c r="H1522" t="str">
        <f t="shared" si="26"/>
        <v>福岡県豊前市</v>
      </c>
      <c r="I1522" t="s">
        <v>4830</v>
      </c>
    </row>
    <row r="1523" spans="1:9">
      <c r="A1523" s="7" t="s">
        <v>4833</v>
      </c>
      <c r="B1523" s="7" t="s">
        <v>4792</v>
      </c>
      <c r="C1523" s="7" t="s">
        <v>4834</v>
      </c>
      <c r="D1523" s="7" t="s">
        <v>4793</v>
      </c>
      <c r="E1523" s="7" t="s">
        <v>4835</v>
      </c>
      <c r="G1523">
        <v>1521</v>
      </c>
      <c r="H1523" t="str">
        <f t="shared" si="26"/>
        <v>福岡県中間市</v>
      </c>
      <c r="I1523" t="s">
        <v>4833</v>
      </c>
    </row>
    <row r="1524" spans="1:9">
      <c r="A1524" s="7" t="s">
        <v>4836</v>
      </c>
      <c r="B1524" s="7" t="s">
        <v>4792</v>
      </c>
      <c r="C1524" s="7" t="s">
        <v>4837</v>
      </c>
      <c r="D1524" s="7" t="s">
        <v>4793</v>
      </c>
      <c r="E1524" s="7" t="s">
        <v>4838</v>
      </c>
      <c r="G1524">
        <v>1522</v>
      </c>
      <c r="H1524" t="str">
        <f t="shared" si="26"/>
        <v>福岡県小郡市</v>
      </c>
      <c r="I1524" t="s">
        <v>4836</v>
      </c>
    </row>
    <row r="1525" spans="1:9">
      <c r="A1525" s="7" t="s">
        <v>4839</v>
      </c>
      <c r="B1525" s="7" t="s">
        <v>4792</v>
      </c>
      <c r="C1525" s="7" t="s">
        <v>4840</v>
      </c>
      <c r="D1525" s="7" t="s">
        <v>4793</v>
      </c>
      <c r="E1525" s="7" t="s">
        <v>4841</v>
      </c>
      <c r="G1525">
        <v>1523</v>
      </c>
      <c r="H1525" t="str">
        <f t="shared" si="26"/>
        <v>福岡県筑紫野市</v>
      </c>
      <c r="I1525" t="s">
        <v>4839</v>
      </c>
    </row>
    <row r="1526" spans="1:9">
      <c r="A1526" s="7" t="s">
        <v>4842</v>
      </c>
      <c r="B1526" s="7" t="s">
        <v>4792</v>
      </c>
      <c r="C1526" s="7" t="s">
        <v>4843</v>
      </c>
      <c r="D1526" s="7" t="s">
        <v>4793</v>
      </c>
      <c r="E1526" s="7" t="s">
        <v>4844</v>
      </c>
      <c r="G1526">
        <v>1524</v>
      </c>
      <c r="H1526" t="str">
        <f t="shared" si="26"/>
        <v>福岡県春日市</v>
      </c>
      <c r="I1526" t="s">
        <v>4842</v>
      </c>
    </row>
    <row r="1527" spans="1:9">
      <c r="A1527" s="7" t="s">
        <v>4845</v>
      </c>
      <c r="B1527" s="7" t="s">
        <v>4792</v>
      </c>
      <c r="C1527" s="7" t="s">
        <v>4846</v>
      </c>
      <c r="D1527" s="7" t="s">
        <v>4793</v>
      </c>
      <c r="E1527" s="7" t="s">
        <v>4847</v>
      </c>
      <c r="G1527">
        <v>1525</v>
      </c>
      <c r="H1527" t="str">
        <f t="shared" si="26"/>
        <v>福岡県大野城市</v>
      </c>
      <c r="I1527" t="s">
        <v>4845</v>
      </c>
    </row>
    <row r="1528" spans="1:9">
      <c r="A1528" s="7" t="s">
        <v>4848</v>
      </c>
      <c r="B1528" s="7" t="s">
        <v>4792</v>
      </c>
      <c r="C1528" s="7" t="s">
        <v>4849</v>
      </c>
      <c r="D1528" s="7" t="s">
        <v>4793</v>
      </c>
      <c r="E1528" s="7" t="s">
        <v>4850</v>
      </c>
      <c r="G1528">
        <v>1526</v>
      </c>
      <c r="H1528" t="str">
        <f t="shared" si="26"/>
        <v>福岡県宗像市</v>
      </c>
      <c r="I1528" t="s">
        <v>4848</v>
      </c>
    </row>
    <row r="1529" spans="1:9">
      <c r="A1529" s="7" t="s">
        <v>4851</v>
      </c>
      <c r="B1529" s="7" t="s">
        <v>4792</v>
      </c>
      <c r="C1529" s="7" t="s">
        <v>4852</v>
      </c>
      <c r="D1529" s="7" t="s">
        <v>4793</v>
      </c>
      <c r="E1529" s="7" t="s">
        <v>4853</v>
      </c>
      <c r="G1529">
        <v>1527</v>
      </c>
      <c r="H1529" t="str">
        <f t="shared" si="26"/>
        <v>福岡県太宰府市</v>
      </c>
      <c r="I1529" t="s">
        <v>4851</v>
      </c>
    </row>
    <row r="1530" spans="1:9">
      <c r="A1530" s="7" t="s">
        <v>4854</v>
      </c>
      <c r="B1530" s="7" t="s">
        <v>4792</v>
      </c>
      <c r="C1530" s="7" t="s">
        <v>4855</v>
      </c>
      <c r="D1530" s="7" t="s">
        <v>4793</v>
      </c>
      <c r="E1530" s="7" t="s">
        <v>1582</v>
      </c>
      <c r="G1530">
        <v>1528</v>
      </c>
      <c r="H1530" t="str">
        <f t="shared" si="26"/>
        <v>福岡県古賀市</v>
      </c>
      <c r="I1530" t="s">
        <v>4854</v>
      </c>
    </row>
    <row r="1531" spans="1:9">
      <c r="A1531" s="7" t="s">
        <v>4856</v>
      </c>
      <c r="B1531" s="7" t="s">
        <v>4792</v>
      </c>
      <c r="C1531" s="7" t="s">
        <v>4857</v>
      </c>
      <c r="D1531" s="7" t="s">
        <v>4793</v>
      </c>
      <c r="E1531" s="7" t="s">
        <v>4858</v>
      </c>
      <c r="G1531">
        <v>1529</v>
      </c>
      <c r="H1531" t="str">
        <f t="shared" si="26"/>
        <v>福岡県福津市</v>
      </c>
      <c r="I1531" t="s">
        <v>4856</v>
      </c>
    </row>
    <row r="1532" spans="1:9">
      <c r="A1532" s="7" t="s">
        <v>4859</v>
      </c>
      <c r="B1532" s="7" t="s">
        <v>4792</v>
      </c>
      <c r="C1532" s="7" t="s">
        <v>4860</v>
      </c>
      <c r="D1532" s="7" t="s">
        <v>4793</v>
      </c>
      <c r="E1532" s="7" t="s">
        <v>4861</v>
      </c>
      <c r="G1532">
        <v>1530</v>
      </c>
      <c r="H1532" t="str">
        <f t="shared" si="26"/>
        <v>福岡県うきは市</v>
      </c>
      <c r="I1532" t="s">
        <v>4859</v>
      </c>
    </row>
    <row r="1533" spans="1:9">
      <c r="A1533" s="7" t="s">
        <v>4862</v>
      </c>
      <c r="B1533" s="7" t="s">
        <v>4792</v>
      </c>
      <c r="C1533" s="7" t="s">
        <v>4863</v>
      </c>
      <c r="D1533" s="7" t="s">
        <v>4793</v>
      </c>
      <c r="E1533" s="7" t="s">
        <v>4864</v>
      </c>
      <c r="G1533">
        <v>1531</v>
      </c>
      <c r="H1533" t="str">
        <f t="shared" si="26"/>
        <v>福岡県宮若市</v>
      </c>
      <c r="I1533" t="s">
        <v>4862</v>
      </c>
    </row>
    <row r="1534" spans="1:9">
      <c r="A1534" s="7" t="s">
        <v>4865</v>
      </c>
      <c r="B1534" s="7" t="s">
        <v>4792</v>
      </c>
      <c r="C1534" s="7" t="s">
        <v>4866</v>
      </c>
      <c r="D1534" s="7" t="s">
        <v>4793</v>
      </c>
      <c r="E1534" s="7" t="s">
        <v>4867</v>
      </c>
      <c r="G1534">
        <v>1532</v>
      </c>
      <c r="H1534" t="str">
        <f t="shared" si="26"/>
        <v>福岡県嘉麻市</v>
      </c>
      <c r="I1534" t="s">
        <v>4865</v>
      </c>
    </row>
    <row r="1535" spans="1:9">
      <c r="A1535" s="7" t="s">
        <v>4868</v>
      </c>
      <c r="B1535" s="7" t="s">
        <v>4792</v>
      </c>
      <c r="C1535" s="7" t="s">
        <v>4869</v>
      </c>
      <c r="D1535" s="7" t="s">
        <v>4793</v>
      </c>
      <c r="E1535" s="7" t="s">
        <v>4870</v>
      </c>
      <c r="G1535">
        <v>1533</v>
      </c>
      <c r="H1535" t="str">
        <f t="shared" si="26"/>
        <v>福岡県朝倉市</v>
      </c>
      <c r="I1535" t="s">
        <v>4868</v>
      </c>
    </row>
    <row r="1536" spans="1:9">
      <c r="A1536" s="7" t="s">
        <v>4871</v>
      </c>
      <c r="B1536" s="7" t="s">
        <v>4792</v>
      </c>
      <c r="C1536" s="7" t="s">
        <v>4872</v>
      </c>
      <c r="D1536" s="7" t="s">
        <v>4793</v>
      </c>
      <c r="E1536" s="7" t="s">
        <v>4873</v>
      </c>
      <c r="G1536">
        <v>1534</v>
      </c>
      <c r="H1536" t="str">
        <f t="shared" si="26"/>
        <v>福岡県みやま市</v>
      </c>
      <c r="I1536" t="s">
        <v>4871</v>
      </c>
    </row>
    <row r="1537" spans="1:9">
      <c r="A1537" s="7" t="s">
        <v>4874</v>
      </c>
      <c r="B1537" s="7" t="s">
        <v>4792</v>
      </c>
      <c r="C1537" s="7" t="s">
        <v>4875</v>
      </c>
      <c r="D1537" s="7" t="s">
        <v>4793</v>
      </c>
      <c r="E1537" s="7" t="s">
        <v>4876</v>
      </c>
      <c r="G1537">
        <v>1535</v>
      </c>
      <c r="H1537" t="str">
        <f t="shared" si="26"/>
        <v>福岡県糸島市</v>
      </c>
      <c r="I1537" t="s">
        <v>4874</v>
      </c>
    </row>
    <row r="1538" spans="1:9">
      <c r="A1538" s="7" t="s">
        <v>4877</v>
      </c>
      <c r="B1538" s="7" t="s">
        <v>4878</v>
      </c>
      <c r="C1538" s="7" t="s">
        <v>4879</v>
      </c>
      <c r="D1538" s="7" t="s">
        <v>4793</v>
      </c>
      <c r="E1538" s="7" t="s">
        <v>4880</v>
      </c>
      <c r="G1538">
        <v>1536</v>
      </c>
      <c r="H1538" t="str">
        <f t="shared" si="26"/>
        <v>福岡県那珂川市</v>
      </c>
      <c r="I1538" t="s">
        <v>4877</v>
      </c>
    </row>
    <row r="1539" spans="1:9">
      <c r="A1539" s="7" t="s">
        <v>4881</v>
      </c>
      <c r="B1539" s="7" t="s">
        <v>4792</v>
      </c>
      <c r="C1539" s="7" t="s">
        <v>4882</v>
      </c>
      <c r="D1539" s="7" t="s">
        <v>4793</v>
      </c>
      <c r="E1539" s="7" t="s">
        <v>4883</v>
      </c>
      <c r="G1539">
        <v>1537</v>
      </c>
      <c r="H1539" t="str">
        <f t="shared" si="26"/>
        <v>福岡県宇美町</v>
      </c>
      <c r="I1539" t="s">
        <v>4881</v>
      </c>
    </row>
    <row r="1540" spans="1:9">
      <c r="A1540" s="7" t="s">
        <v>4884</v>
      </c>
      <c r="B1540" s="7" t="s">
        <v>4792</v>
      </c>
      <c r="C1540" s="7" t="s">
        <v>4885</v>
      </c>
      <c r="D1540" s="7" t="s">
        <v>4793</v>
      </c>
      <c r="E1540" s="7" t="s">
        <v>4886</v>
      </c>
      <c r="G1540">
        <v>1538</v>
      </c>
      <c r="H1540" t="str">
        <f t="shared" ref="H1540:H1603" si="27">B1540&amp;C1540</f>
        <v>福岡県篠栗町</v>
      </c>
      <c r="I1540" t="s">
        <v>4884</v>
      </c>
    </row>
    <row r="1541" spans="1:9">
      <c r="A1541" s="7" t="s">
        <v>4887</v>
      </c>
      <c r="B1541" s="7" t="s">
        <v>4792</v>
      </c>
      <c r="C1541" s="7" t="s">
        <v>4888</v>
      </c>
      <c r="D1541" s="7" t="s">
        <v>4793</v>
      </c>
      <c r="E1541" s="7" t="s">
        <v>4889</v>
      </c>
      <c r="G1541">
        <v>1539</v>
      </c>
      <c r="H1541" t="str">
        <f t="shared" si="27"/>
        <v>福岡県志免町</v>
      </c>
      <c r="I1541" t="s">
        <v>4887</v>
      </c>
    </row>
    <row r="1542" spans="1:9">
      <c r="A1542" s="7" t="s">
        <v>4890</v>
      </c>
      <c r="B1542" s="7" t="s">
        <v>4792</v>
      </c>
      <c r="C1542" s="7" t="s">
        <v>4891</v>
      </c>
      <c r="D1542" s="7" t="s">
        <v>4793</v>
      </c>
      <c r="E1542" s="7" t="s">
        <v>4892</v>
      </c>
      <c r="G1542">
        <v>1540</v>
      </c>
      <c r="H1542" t="str">
        <f t="shared" si="27"/>
        <v>福岡県須恵町</v>
      </c>
      <c r="I1542" t="s">
        <v>4890</v>
      </c>
    </row>
    <row r="1543" spans="1:9">
      <c r="A1543" s="7" t="s">
        <v>4893</v>
      </c>
      <c r="B1543" s="7" t="s">
        <v>4792</v>
      </c>
      <c r="C1543" s="7" t="s">
        <v>4894</v>
      </c>
      <c r="D1543" s="7" t="s">
        <v>4793</v>
      </c>
      <c r="E1543" s="7" t="s">
        <v>4895</v>
      </c>
      <c r="G1543">
        <v>1541</v>
      </c>
      <c r="H1543" t="str">
        <f t="shared" si="27"/>
        <v>福岡県新宮町</v>
      </c>
      <c r="I1543" t="s">
        <v>4893</v>
      </c>
    </row>
    <row r="1544" spans="1:9">
      <c r="A1544" s="7" t="s">
        <v>4896</v>
      </c>
      <c r="B1544" s="7" t="s">
        <v>4792</v>
      </c>
      <c r="C1544" s="7" t="s">
        <v>4897</v>
      </c>
      <c r="D1544" s="7" t="s">
        <v>4793</v>
      </c>
      <c r="E1544" s="7" t="s">
        <v>4898</v>
      </c>
      <c r="G1544">
        <v>1542</v>
      </c>
      <c r="H1544" t="str">
        <f t="shared" si="27"/>
        <v>福岡県久山町</v>
      </c>
      <c r="I1544" t="s">
        <v>4896</v>
      </c>
    </row>
    <row r="1545" spans="1:9">
      <c r="A1545" s="7" t="s">
        <v>4899</v>
      </c>
      <c r="B1545" s="7" t="s">
        <v>4792</v>
      </c>
      <c r="C1545" s="7" t="s">
        <v>4900</v>
      </c>
      <c r="D1545" s="7" t="s">
        <v>4793</v>
      </c>
      <c r="E1545" s="7" t="s">
        <v>4901</v>
      </c>
      <c r="G1545">
        <v>1543</v>
      </c>
      <c r="H1545" t="str">
        <f t="shared" si="27"/>
        <v>福岡県粕屋町</v>
      </c>
      <c r="I1545" t="s">
        <v>4899</v>
      </c>
    </row>
    <row r="1546" spans="1:9">
      <c r="A1546" s="7" t="s">
        <v>4902</v>
      </c>
      <c r="B1546" s="7" t="s">
        <v>4792</v>
      </c>
      <c r="C1546" s="7" t="s">
        <v>4903</v>
      </c>
      <c r="D1546" s="7" t="s">
        <v>4793</v>
      </c>
      <c r="E1546" s="7" t="s">
        <v>4904</v>
      </c>
      <c r="G1546">
        <v>1544</v>
      </c>
      <c r="H1546" t="str">
        <f t="shared" si="27"/>
        <v>福岡県芦屋町</v>
      </c>
      <c r="I1546" t="s">
        <v>4902</v>
      </c>
    </row>
    <row r="1547" spans="1:9">
      <c r="A1547" s="7" t="s">
        <v>4905</v>
      </c>
      <c r="B1547" s="7" t="s">
        <v>4792</v>
      </c>
      <c r="C1547" s="7" t="s">
        <v>4906</v>
      </c>
      <c r="D1547" s="7" t="s">
        <v>4793</v>
      </c>
      <c r="E1547" s="7" t="s">
        <v>4907</v>
      </c>
      <c r="G1547">
        <v>1545</v>
      </c>
      <c r="H1547" t="str">
        <f t="shared" si="27"/>
        <v>福岡県水巻町</v>
      </c>
      <c r="I1547" t="s">
        <v>4905</v>
      </c>
    </row>
    <row r="1548" spans="1:9">
      <c r="A1548" s="7" t="s">
        <v>4908</v>
      </c>
      <c r="B1548" s="7" t="s">
        <v>4792</v>
      </c>
      <c r="C1548" s="7" t="s">
        <v>4909</v>
      </c>
      <c r="D1548" s="7" t="s">
        <v>4793</v>
      </c>
      <c r="E1548" s="7" t="s">
        <v>4910</v>
      </c>
      <c r="G1548">
        <v>1546</v>
      </c>
      <c r="H1548" t="str">
        <f t="shared" si="27"/>
        <v>福岡県岡垣町</v>
      </c>
      <c r="I1548" t="s">
        <v>4908</v>
      </c>
    </row>
    <row r="1549" spans="1:9">
      <c r="A1549" s="7" t="s">
        <v>4911</v>
      </c>
      <c r="B1549" s="7" t="s">
        <v>4792</v>
      </c>
      <c r="C1549" s="7" t="s">
        <v>4912</v>
      </c>
      <c r="D1549" s="7" t="s">
        <v>4793</v>
      </c>
      <c r="E1549" s="7" t="s">
        <v>4913</v>
      </c>
      <c r="G1549">
        <v>1547</v>
      </c>
      <c r="H1549" t="str">
        <f t="shared" si="27"/>
        <v>福岡県遠賀町</v>
      </c>
      <c r="I1549" t="s">
        <v>4911</v>
      </c>
    </row>
    <row r="1550" spans="1:9">
      <c r="A1550" s="7" t="s">
        <v>4914</v>
      </c>
      <c r="B1550" s="7" t="s">
        <v>4792</v>
      </c>
      <c r="C1550" s="7" t="s">
        <v>4915</v>
      </c>
      <c r="D1550" s="7" t="s">
        <v>4793</v>
      </c>
      <c r="E1550" s="7" t="s">
        <v>4916</v>
      </c>
      <c r="G1550">
        <v>1548</v>
      </c>
      <c r="H1550" t="str">
        <f t="shared" si="27"/>
        <v>福岡県小竹町</v>
      </c>
      <c r="I1550" t="s">
        <v>4914</v>
      </c>
    </row>
    <row r="1551" spans="1:9">
      <c r="A1551" s="7" t="s">
        <v>4917</v>
      </c>
      <c r="B1551" s="7" t="s">
        <v>4792</v>
      </c>
      <c r="C1551" s="7" t="s">
        <v>4918</v>
      </c>
      <c r="D1551" s="7" t="s">
        <v>4793</v>
      </c>
      <c r="E1551" s="7" t="s">
        <v>4919</v>
      </c>
      <c r="G1551">
        <v>1549</v>
      </c>
      <c r="H1551" t="str">
        <f t="shared" si="27"/>
        <v>福岡県鞍手町</v>
      </c>
      <c r="I1551" t="s">
        <v>4917</v>
      </c>
    </row>
    <row r="1552" spans="1:9">
      <c r="A1552" s="7" t="s">
        <v>4920</v>
      </c>
      <c r="B1552" s="7" t="s">
        <v>4792</v>
      </c>
      <c r="C1552" s="7" t="s">
        <v>4921</v>
      </c>
      <c r="D1552" s="7" t="s">
        <v>4793</v>
      </c>
      <c r="E1552" s="7" t="s">
        <v>4922</v>
      </c>
      <c r="G1552">
        <v>1550</v>
      </c>
      <c r="H1552" t="str">
        <f t="shared" si="27"/>
        <v>福岡県桂川町</v>
      </c>
      <c r="I1552" t="s">
        <v>4920</v>
      </c>
    </row>
    <row r="1553" spans="1:9">
      <c r="A1553" s="7" t="s">
        <v>4923</v>
      </c>
      <c r="B1553" s="7" t="s">
        <v>4792</v>
      </c>
      <c r="C1553" s="7" t="s">
        <v>4924</v>
      </c>
      <c r="D1553" s="7" t="s">
        <v>4793</v>
      </c>
      <c r="E1553" s="7" t="s">
        <v>4925</v>
      </c>
      <c r="G1553">
        <v>1551</v>
      </c>
      <c r="H1553" t="str">
        <f t="shared" si="27"/>
        <v>福岡県筑前町</v>
      </c>
      <c r="I1553" t="s">
        <v>4923</v>
      </c>
    </row>
    <row r="1554" spans="1:9">
      <c r="A1554" s="7" t="s">
        <v>4926</v>
      </c>
      <c r="B1554" s="7" t="s">
        <v>4792</v>
      </c>
      <c r="C1554" s="7" t="s">
        <v>4927</v>
      </c>
      <c r="D1554" s="7" t="s">
        <v>4793</v>
      </c>
      <c r="E1554" s="7" t="s">
        <v>4928</v>
      </c>
      <c r="G1554">
        <v>1552</v>
      </c>
      <c r="H1554" t="str">
        <f t="shared" si="27"/>
        <v>福岡県東峰村</v>
      </c>
      <c r="I1554" t="s">
        <v>4926</v>
      </c>
    </row>
    <row r="1555" spans="1:9">
      <c r="A1555" s="7" t="s">
        <v>4929</v>
      </c>
      <c r="B1555" s="7" t="s">
        <v>4792</v>
      </c>
      <c r="C1555" s="7" t="s">
        <v>4930</v>
      </c>
      <c r="D1555" s="7" t="s">
        <v>4793</v>
      </c>
      <c r="E1555" s="7" t="s">
        <v>4931</v>
      </c>
      <c r="G1555">
        <v>1553</v>
      </c>
      <c r="H1555" t="str">
        <f t="shared" si="27"/>
        <v>福岡県大刀洗町</v>
      </c>
      <c r="I1555" t="s">
        <v>4929</v>
      </c>
    </row>
    <row r="1556" spans="1:9">
      <c r="A1556" s="7" t="s">
        <v>4932</v>
      </c>
      <c r="B1556" s="7" t="s">
        <v>4792</v>
      </c>
      <c r="C1556" s="7" t="s">
        <v>4933</v>
      </c>
      <c r="D1556" s="7" t="s">
        <v>4793</v>
      </c>
      <c r="E1556" s="7" t="s">
        <v>4934</v>
      </c>
      <c r="G1556">
        <v>1554</v>
      </c>
      <c r="H1556" t="str">
        <f t="shared" si="27"/>
        <v>福岡県大木町</v>
      </c>
      <c r="I1556" t="s">
        <v>4932</v>
      </c>
    </row>
    <row r="1557" spans="1:9">
      <c r="A1557" s="7" t="s">
        <v>4935</v>
      </c>
      <c r="B1557" s="7" t="s">
        <v>4792</v>
      </c>
      <c r="C1557" s="7" t="s">
        <v>4131</v>
      </c>
      <c r="D1557" s="7" t="s">
        <v>4793</v>
      </c>
      <c r="E1557" s="7" t="s">
        <v>4936</v>
      </c>
      <c r="G1557">
        <v>1555</v>
      </c>
      <c r="H1557" t="str">
        <f t="shared" si="27"/>
        <v>福岡県広川町</v>
      </c>
      <c r="I1557" t="s">
        <v>4935</v>
      </c>
    </row>
    <row r="1558" spans="1:9">
      <c r="A1558" s="7" t="s">
        <v>4937</v>
      </c>
      <c r="B1558" s="7" t="s">
        <v>4792</v>
      </c>
      <c r="C1558" s="7" t="s">
        <v>4938</v>
      </c>
      <c r="D1558" s="7" t="s">
        <v>4793</v>
      </c>
      <c r="E1558" s="7" t="s">
        <v>4939</v>
      </c>
      <c r="G1558">
        <v>1556</v>
      </c>
      <c r="H1558" t="str">
        <f t="shared" si="27"/>
        <v>福岡県香春町</v>
      </c>
      <c r="I1558" t="s">
        <v>4937</v>
      </c>
    </row>
    <row r="1559" spans="1:9">
      <c r="A1559" s="7" t="s">
        <v>4940</v>
      </c>
      <c r="B1559" s="7" t="s">
        <v>4792</v>
      </c>
      <c r="C1559" s="7" t="s">
        <v>4941</v>
      </c>
      <c r="D1559" s="7" t="s">
        <v>4793</v>
      </c>
      <c r="E1559" s="7" t="s">
        <v>4942</v>
      </c>
      <c r="G1559">
        <v>1557</v>
      </c>
      <c r="H1559" t="str">
        <f t="shared" si="27"/>
        <v>福岡県添田町</v>
      </c>
      <c r="I1559" t="s">
        <v>4940</v>
      </c>
    </row>
    <row r="1560" spans="1:9">
      <c r="A1560" s="7" t="s">
        <v>4943</v>
      </c>
      <c r="B1560" s="7" t="s">
        <v>4792</v>
      </c>
      <c r="C1560" s="7" t="s">
        <v>4944</v>
      </c>
      <c r="D1560" s="7" t="s">
        <v>4793</v>
      </c>
      <c r="E1560" s="7" t="s">
        <v>4945</v>
      </c>
      <c r="G1560">
        <v>1558</v>
      </c>
      <c r="H1560" t="str">
        <f t="shared" si="27"/>
        <v>福岡県糸田町</v>
      </c>
      <c r="I1560" t="s">
        <v>4943</v>
      </c>
    </row>
    <row r="1561" spans="1:9">
      <c r="A1561" s="7" t="s">
        <v>4946</v>
      </c>
      <c r="B1561" s="7" t="s">
        <v>4792</v>
      </c>
      <c r="C1561" s="7" t="s">
        <v>1159</v>
      </c>
      <c r="D1561" s="7" t="s">
        <v>4793</v>
      </c>
      <c r="E1561" s="7" t="s">
        <v>1160</v>
      </c>
      <c r="G1561">
        <v>1559</v>
      </c>
      <c r="H1561" t="str">
        <f t="shared" si="27"/>
        <v>福岡県川崎町</v>
      </c>
      <c r="I1561" t="s">
        <v>4946</v>
      </c>
    </row>
    <row r="1562" spans="1:9">
      <c r="A1562" s="7" t="s">
        <v>4947</v>
      </c>
      <c r="B1562" s="7" t="s">
        <v>4792</v>
      </c>
      <c r="C1562" s="7" t="s">
        <v>4948</v>
      </c>
      <c r="D1562" s="7" t="s">
        <v>4793</v>
      </c>
      <c r="E1562" s="7" t="s">
        <v>4949</v>
      </c>
      <c r="G1562">
        <v>1560</v>
      </c>
      <c r="H1562" t="str">
        <f t="shared" si="27"/>
        <v>福岡県大任町</v>
      </c>
      <c r="I1562" t="s">
        <v>4947</v>
      </c>
    </row>
    <row r="1563" spans="1:9">
      <c r="A1563" s="7" t="s">
        <v>4950</v>
      </c>
      <c r="B1563" s="7" t="s">
        <v>4792</v>
      </c>
      <c r="C1563" s="7" t="s">
        <v>4951</v>
      </c>
      <c r="D1563" s="7" t="s">
        <v>4793</v>
      </c>
      <c r="E1563" s="7" t="s">
        <v>4952</v>
      </c>
      <c r="G1563">
        <v>1561</v>
      </c>
      <c r="H1563" t="str">
        <f t="shared" si="27"/>
        <v>福岡県赤村</v>
      </c>
      <c r="I1563" t="s">
        <v>4950</v>
      </c>
    </row>
    <row r="1564" spans="1:9">
      <c r="A1564" s="7" t="s">
        <v>4953</v>
      </c>
      <c r="B1564" s="7" t="s">
        <v>4792</v>
      </c>
      <c r="C1564" s="7" t="s">
        <v>4954</v>
      </c>
      <c r="D1564" s="7" t="s">
        <v>4793</v>
      </c>
      <c r="E1564" s="7" t="s">
        <v>4955</v>
      </c>
      <c r="G1564">
        <v>1562</v>
      </c>
      <c r="H1564" t="str">
        <f t="shared" si="27"/>
        <v>福岡県福智町</v>
      </c>
      <c r="I1564" t="s">
        <v>4953</v>
      </c>
    </row>
    <row r="1565" spans="1:9">
      <c r="A1565" s="7" t="s">
        <v>4956</v>
      </c>
      <c r="B1565" s="7" t="s">
        <v>4792</v>
      </c>
      <c r="C1565" s="7" t="s">
        <v>4957</v>
      </c>
      <c r="D1565" s="7" t="s">
        <v>4793</v>
      </c>
      <c r="E1565" s="7" t="s">
        <v>4958</v>
      </c>
      <c r="G1565">
        <v>1563</v>
      </c>
      <c r="H1565" t="str">
        <f t="shared" si="27"/>
        <v>福岡県苅田町</v>
      </c>
      <c r="I1565" t="s">
        <v>4956</v>
      </c>
    </row>
    <row r="1566" spans="1:9">
      <c r="A1566" s="7" t="s">
        <v>4959</v>
      </c>
      <c r="B1566" s="7" t="s">
        <v>4792</v>
      </c>
      <c r="C1566" s="7" t="s">
        <v>4960</v>
      </c>
      <c r="D1566" s="7" t="s">
        <v>4793</v>
      </c>
      <c r="E1566" s="7" t="s">
        <v>4961</v>
      </c>
      <c r="G1566">
        <v>1564</v>
      </c>
      <c r="H1566" t="str">
        <f t="shared" si="27"/>
        <v>福岡県みやこ町</v>
      </c>
      <c r="I1566" t="s">
        <v>4959</v>
      </c>
    </row>
    <row r="1567" spans="1:9">
      <c r="A1567" s="7" t="s">
        <v>4962</v>
      </c>
      <c r="B1567" s="7" t="s">
        <v>4792</v>
      </c>
      <c r="C1567" s="7" t="s">
        <v>4963</v>
      </c>
      <c r="D1567" s="7" t="s">
        <v>4793</v>
      </c>
      <c r="E1567" s="7" t="s">
        <v>4964</v>
      </c>
      <c r="G1567">
        <v>1565</v>
      </c>
      <c r="H1567" t="str">
        <f t="shared" si="27"/>
        <v>福岡県吉富町</v>
      </c>
      <c r="I1567" t="s">
        <v>4962</v>
      </c>
    </row>
    <row r="1568" spans="1:9">
      <c r="A1568" s="7" t="s">
        <v>4965</v>
      </c>
      <c r="B1568" s="7" t="s">
        <v>4792</v>
      </c>
      <c r="C1568" s="7" t="s">
        <v>4966</v>
      </c>
      <c r="D1568" s="7" t="s">
        <v>4793</v>
      </c>
      <c r="E1568" s="7" t="s">
        <v>4967</v>
      </c>
      <c r="G1568">
        <v>1566</v>
      </c>
      <c r="H1568" t="str">
        <f t="shared" si="27"/>
        <v>福岡県上毛町</v>
      </c>
      <c r="I1568" t="s">
        <v>4965</v>
      </c>
    </row>
    <row r="1569" spans="1:9">
      <c r="A1569" s="7" t="s">
        <v>4968</v>
      </c>
      <c r="B1569" s="7" t="s">
        <v>4792</v>
      </c>
      <c r="C1569" s="7" t="s">
        <v>4969</v>
      </c>
      <c r="D1569" s="7" t="s">
        <v>4793</v>
      </c>
      <c r="E1569" s="7" t="s">
        <v>4970</v>
      </c>
      <c r="G1569">
        <v>1567</v>
      </c>
      <c r="H1569" t="str">
        <f t="shared" si="27"/>
        <v>福岡県築上町</v>
      </c>
      <c r="I1569" t="s">
        <v>4968</v>
      </c>
    </row>
    <row r="1570" spans="1:9">
      <c r="A1570" s="3" t="s">
        <v>4971</v>
      </c>
      <c r="B1570" s="3" t="s">
        <v>4972</v>
      </c>
      <c r="C1570" s="4"/>
      <c r="D1570" s="5" t="s">
        <v>4973</v>
      </c>
      <c r="E1570" s="4"/>
      <c r="G1570">
        <v>1568</v>
      </c>
      <c r="H1570" t="str">
        <f t="shared" si="27"/>
        <v>佐賀県</v>
      </c>
      <c r="I1570" t="s">
        <v>4971</v>
      </c>
    </row>
    <row r="1571" spans="1:9">
      <c r="A1571" s="7" t="s">
        <v>4974</v>
      </c>
      <c r="B1571" s="7" t="s">
        <v>4972</v>
      </c>
      <c r="C1571" s="7" t="s">
        <v>4975</v>
      </c>
      <c r="D1571" s="7" t="s">
        <v>4973</v>
      </c>
      <c r="E1571" s="7" t="s">
        <v>4976</v>
      </c>
      <c r="G1571">
        <v>1569</v>
      </c>
      <c r="H1571" t="str">
        <f t="shared" si="27"/>
        <v>佐賀県佐賀市</v>
      </c>
      <c r="I1571" t="s">
        <v>4974</v>
      </c>
    </row>
    <row r="1572" spans="1:9">
      <c r="A1572" s="7" t="s">
        <v>4977</v>
      </c>
      <c r="B1572" s="7" t="s">
        <v>4972</v>
      </c>
      <c r="C1572" s="7" t="s">
        <v>4978</v>
      </c>
      <c r="D1572" s="7" t="s">
        <v>4973</v>
      </c>
      <c r="E1572" s="7" t="s">
        <v>4979</v>
      </c>
      <c r="G1572">
        <v>1570</v>
      </c>
      <c r="H1572" t="str">
        <f t="shared" si="27"/>
        <v>佐賀県唐津市</v>
      </c>
      <c r="I1572" t="s">
        <v>4977</v>
      </c>
    </row>
    <row r="1573" spans="1:9">
      <c r="A1573" s="7" t="s">
        <v>4980</v>
      </c>
      <c r="B1573" s="7" t="s">
        <v>4972</v>
      </c>
      <c r="C1573" s="7" t="s">
        <v>4981</v>
      </c>
      <c r="D1573" s="7" t="s">
        <v>4973</v>
      </c>
      <c r="E1573" s="7" t="s">
        <v>4982</v>
      </c>
      <c r="G1573">
        <v>1571</v>
      </c>
      <c r="H1573" t="str">
        <f t="shared" si="27"/>
        <v>佐賀県鳥栖市</v>
      </c>
      <c r="I1573" t="s">
        <v>4980</v>
      </c>
    </row>
    <row r="1574" spans="1:9">
      <c r="A1574" s="7" t="s">
        <v>4983</v>
      </c>
      <c r="B1574" s="7" t="s">
        <v>4972</v>
      </c>
      <c r="C1574" s="7" t="s">
        <v>4984</v>
      </c>
      <c r="D1574" s="7" t="s">
        <v>4973</v>
      </c>
      <c r="E1574" s="7" t="s">
        <v>4985</v>
      </c>
      <c r="G1574">
        <v>1572</v>
      </c>
      <c r="H1574" t="str">
        <f t="shared" si="27"/>
        <v>佐賀県多久市</v>
      </c>
      <c r="I1574" t="s">
        <v>4983</v>
      </c>
    </row>
    <row r="1575" spans="1:9">
      <c r="A1575" s="7" t="s">
        <v>4986</v>
      </c>
      <c r="B1575" s="7" t="s">
        <v>4972</v>
      </c>
      <c r="C1575" s="7" t="s">
        <v>4987</v>
      </c>
      <c r="D1575" s="7" t="s">
        <v>4973</v>
      </c>
      <c r="E1575" s="7" t="s">
        <v>4988</v>
      </c>
      <c r="G1575">
        <v>1573</v>
      </c>
      <c r="H1575" t="str">
        <f t="shared" si="27"/>
        <v>佐賀県伊万里市</v>
      </c>
      <c r="I1575" t="s">
        <v>4986</v>
      </c>
    </row>
    <row r="1576" spans="1:9">
      <c r="A1576" s="7" t="s">
        <v>4989</v>
      </c>
      <c r="B1576" s="7" t="s">
        <v>4972</v>
      </c>
      <c r="C1576" s="7" t="s">
        <v>4990</v>
      </c>
      <c r="D1576" s="7" t="s">
        <v>4973</v>
      </c>
      <c r="E1576" s="7" t="s">
        <v>4991</v>
      </c>
      <c r="G1576">
        <v>1574</v>
      </c>
      <c r="H1576" t="str">
        <f t="shared" si="27"/>
        <v>佐賀県武雄市</v>
      </c>
      <c r="I1576" t="s">
        <v>4989</v>
      </c>
    </row>
    <row r="1577" spans="1:9">
      <c r="A1577" s="7" t="s">
        <v>4992</v>
      </c>
      <c r="B1577" s="7" t="s">
        <v>4972</v>
      </c>
      <c r="C1577" s="7" t="s">
        <v>4993</v>
      </c>
      <c r="D1577" s="7" t="s">
        <v>4973</v>
      </c>
      <c r="E1577" s="7" t="s">
        <v>1624</v>
      </c>
      <c r="G1577">
        <v>1575</v>
      </c>
      <c r="H1577" t="str">
        <f t="shared" si="27"/>
        <v>佐賀県鹿島市</v>
      </c>
      <c r="I1577" t="s">
        <v>4992</v>
      </c>
    </row>
    <row r="1578" spans="1:9">
      <c r="A1578" s="7" t="s">
        <v>4994</v>
      </c>
      <c r="B1578" s="7" t="s">
        <v>4972</v>
      </c>
      <c r="C1578" s="7" t="s">
        <v>4995</v>
      </c>
      <c r="D1578" s="7" t="s">
        <v>4973</v>
      </c>
      <c r="E1578" s="7" t="s">
        <v>4996</v>
      </c>
      <c r="G1578">
        <v>1576</v>
      </c>
      <c r="H1578" t="str">
        <f t="shared" si="27"/>
        <v>佐賀県小城市</v>
      </c>
      <c r="I1578" t="s">
        <v>4994</v>
      </c>
    </row>
    <row r="1579" spans="1:9">
      <c r="A1579" s="7" t="s">
        <v>4997</v>
      </c>
      <c r="B1579" s="7" t="s">
        <v>4972</v>
      </c>
      <c r="C1579" s="7" t="s">
        <v>4998</v>
      </c>
      <c r="D1579" s="7" t="s">
        <v>4973</v>
      </c>
      <c r="E1579" s="7" t="s">
        <v>4999</v>
      </c>
      <c r="G1579">
        <v>1577</v>
      </c>
      <c r="H1579" t="str">
        <f t="shared" si="27"/>
        <v>佐賀県嬉野市</v>
      </c>
      <c r="I1579" t="s">
        <v>4997</v>
      </c>
    </row>
    <row r="1580" spans="1:9">
      <c r="A1580" s="7" t="s">
        <v>5000</v>
      </c>
      <c r="B1580" s="7" t="s">
        <v>4972</v>
      </c>
      <c r="C1580" s="7" t="s">
        <v>5001</v>
      </c>
      <c r="D1580" s="7" t="s">
        <v>4973</v>
      </c>
      <c r="E1580" s="7" t="s">
        <v>5002</v>
      </c>
      <c r="G1580">
        <v>1578</v>
      </c>
      <c r="H1580" t="str">
        <f t="shared" si="27"/>
        <v>佐賀県神埼市</v>
      </c>
      <c r="I1580" t="s">
        <v>5000</v>
      </c>
    </row>
    <row r="1581" spans="1:9">
      <c r="A1581" s="7" t="s">
        <v>5003</v>
      </c>
      <c r="B1581" s="7" t="s">
        <v>4972</v>
      </c>
      <c r="C1581" s="7" t="s">
        <v>5004</v>
      </c>
      <c r="D1581" s="7" t="s">
        <v>4973</v>
      </c>
      <c r="E1581" s="7" t="s">
        <v>5005</v>
      </c>
      <c r="G1581">
        <v>1579</v>
      </c>
      <c r="H1581" t="str">
        <f t="shared" si="27"/>
        <v>佐賀県吉野ヶ里町</v>
      </c>
      <c r="I1581" t="s">
        <v>5003</v>
      </c>
    </row>
    <row r="1582" spans="1:9">
      <c r="A1582" s="7" t="s">
        <v>5006</v>
      </c>
      <c r="B1582" s="7" t="s">
        <v>4972</v>
      </c>
      <c r="C1582" s="7" t="s">
        <v>5007</v>
      </c>
      <c r="D1582" s="7" t="s">
        <v>4973</v>
      </c>
      <c r="E1582" s="7" t="s">
        <v>5008</v>
      </c>
      <c r="G1582">
        <v>1580</v>
      </c>
      <c r="H1582" t="str">
        <f t="shared" si="27"/>
        <v>佐賀県基山町</v>
      </c>
      <c r="I1582" t="s">
        <v>5006</v>
      </c>
    </row>
    <row r="1583" spans="1:9">
      <c r="A1583" s="7" t="s">
        <v>5009</v>
      </c>
      <c r="B1583" s="7" t="s">
        <v>4972</v>
      </c>
      <c r="C1583" s="7" t="s">
        <v>5010</v>
      </c>
      <c r="D1583" s="7" t="s">
        <v>4973</v>
      </c>
      <c r="E1583" s="7" t="s">
        <v>5011</v>
      </c>
      <c r="G1583">
        <v>1581</v>
      </c>
      <c r="H1583" t="str">
        <f t="shared" si="27"/>
        <v>佐賀県上峰町</v>
      </c>
      <c r="I1583" t="s">
        <v>5009</v>
      </c>
    </row>
    <row r="1584" spans="1:9">
      <c r="A1584" s="7" t="s">
        <v>5012</v>
      </c>
      <c r="B1584" s="7" t="s">
        <v>4972</v>
      </c>
      <c r="C1584" s="7" t="s">
        <v>5013</v>
      </c>
      <c r="D1584" s="7" t="s">
        <v>4973</v>
      </c>
      <c r="E1584" s="7" t="s">
        <v>5014</v>
      </c>
      <c r="G1584">
        <v>1582</v>
      </c>
      <c r="H1584" t="str">
        <f t="shared" si="27"/>
        <v>佐賀県みやき町</v>
      </c>
      <c r="I1584" t="s">
        <v>5012</v>
      </c>
    </row>
    <row r="1585" spans="1:9">
      <c r="A1585" s="7" t="s">
        <v>5015</v>
      </c>
      <c r="B1585" s="7" t="s">
        <v>4972</v>
      </c>
      <c r="C1585" s="7" t="s">
        <v>5016</v>
      </c>
      <c r="D1585" s="7" t="s">
        <v>4973</v>
      </c>
      <c r="E1585" s="7" t="s">
        <v>5017</v>
      </c>
      <c r="G1585">
        <v>1583</v>
      </c>
      <c r="H1585" t="str">
        <f t="shared" si="27"/>
        <v>佐賀県玄海町</v>
      </c>
      <c r="I1585" t="s">
        <v>5015</v>
      </c>
    </row>
    <row r="1586" spans="1:9">
      <c r="A1586" s="7" t="s">
        <v>5018</v>
      </c>
      <c r="B1586" s="7" t="s">
        <v>4972</v>
      </c>
      <c r="C1586" s="7" t="s">
        <v>5019</v>
      </c>
      <c r="D1586" s="7" t="s">
        <v>4973</v>
      </c>
      <c r="E1586" s="7" t="s">
        <v>5020</v>
      </c>
      <c r="G1586">
        <v>1584</v>
      </c>
      <c r="H1586" t="str">
        <f t="shared" si="27"/>
        <v>佐賀県有田町</v>
      </c>
      <c r="I1586" t="s">
        <v>5018</v>
      </c>
    </row>
    <row r="1587" spans="1:9">
      <c r="A1587" s="7" t="s">
        <v>5021</v>
      </c>
      <c r="B1587" s="7" t="s">
        <v>4972</v>
      </c>
      <c r="C1587" s="7" t="s">
        <v>5022</v>
      </c>
      <c r="D1587" s="7" t="s">
        <v>4973</v>
      </c>
      <c r="E1587" s="7" t="s">
        <v>5023</v>
      </c>
      <c r="G1587">
        <v>1585</v>
      </c>
      <c r="H1587" t="str">
        <f t="shared" si="27"/>
        <v>佐賀県大町町</v>
      </c>
      <c r="I1587" t="s">
        <v>5021</v>
      </c>
    </row>
    <row r="1588" spans="1:9">
      <c r="A1588" s="7" t="s">
        <v>5024</v>
      </c>
      <c r="B1588" s="7" t="s">
        <v>4972</v>
      </c>
      <c r="C1588" s="7" t="s">
        <v>5025</v>
      </c>
      <c r="D1588" s="7" t="s">
        <v>4973</v>
      </c>
      <c r="E1588" s="7" t="s">
        <v>5026</v>
      </c>
      <c r="G1588">
        <v>1586</v>
      </c>
      <c r="H1588" t="str">
        <f t="shared" si="27"/>
        <v>佐賀県江北町</v>
      </c>
      <c r="I1588" t="s">
        <v>5024</v>
      </c>
    </row>
    <row r="1589" spans="1:9">
      <c r="A1589" s="7" t="s">
        <v>5027</v>
      </c>
      <c r="B1589" s="7" t="s">
        <v>4972</v>
      </c>
      <c r="C1589" s="7" t="s">
        <v>5028</v>
      </c>
      <c r="D1589" s="7" t="s">
        <v>4973</v>
      </c>
      <c r="E1589" s="7" t="s">
        <v>5029</v>
      </c>
      <c r="G1589">
        <v>1587</v>
      </c>
      <c r="H1589" t="str">
        <f t="shared" si="27"/>
        <v>佐賀県白石町</v>
      </c>
      <c r="I1589" t="s">
        <v>5027</v>
      </c>
    </row>
    <row r="1590" spans="1:9">
      <c r="A1590" s="7" t="s">
        <v>5030</v>
      </c>
      <c r="B1590" s="7" t="s">
        <v>4972</v>
      </c>
      <c r="C1590" s="7" t="s">
        <v>5031</v>
      </c>
      <c r="D1590" s="7" t="s">
        <v>4973</v>
      </c>
      <c r="E1590" s="7" t="s">
        <v>5032</v>
      </c>
      <c r="G1590">
        <v>1588</v>
      </c>
      <c r="H1590" t="str">
        <f t="shared" si="27"/>
        <v>佐賀県太良町</v>
      </c>
      <c r="I1590" t="s">
        <v>5030</v>
      </c>
    </row>
    <row r="1591" spans="1:9">
      <c r="A1591" s="3" t="s">
        <v>5033</v>
      </c>
      <c r="B1591" s="3" t="s">
        <v>5034</v>
      </c>
      <c r="C1591" s="4"/>
      <c r="D1591" s="5" t="s">
        <v>5035</v>
      </c>
      <c r="E1591" s="4"/>
      <c r="G1591">
        <v>1589</v>
      </c>
      <c r="H1591" t="str">
        <f t="shared" si="27"/>
        <v>長崎県</v>
      </c>
      <c r="I1591" t="s">
        <v>5033</v>
      </c>
    </row>
    <row r="1592" spans="1:9">
      <c r="A1592" s="7" t="s">
        <v>5036</v>
      </c>
      <c r="B1592" s="7" t="s">
        <v>5034</v>
      </c>
      <c r="C1592" s="7" t="s">
        <v>5037</v>
      </c>
      <c r="D1592" s="7" t="s">
        <v>5035</v>
      </c>
      <c r="E1592" s="7" t="s">
        <v>5038</v>
      </c>
      <c r="G1592">
        <v>1590</v>
      </c>
      <c r="H1592" t="str">
        <f t="shared" si="27"/>
        <v>長崎県長崎市</v>
      </c>
      <c r="I1592" t="s">
        <v>5036</v>
      </c>
    </row>
    <row r="1593" spans="1:9">
      <c r="A1593" s="7" t="s">
        <v>5039</v>
      </c>
      <c r="B1593" s="7" t="s">
        <v>5034</v>
      </c>
      <c r="C1593" s="7" t="s">
        <v>5040</v>
      </c>
      <c r="D1593" s="7" t="s">
        <v>5035</v>
      </c>
      <c r="E1593" s="7" t="s">
        <v>5041</v>
      </c>
      <c r="G1593">
        <v>1591</v>
      </c>
      <c r="H1593" t="str">
        <f t="shared" si="27"/>
        <v>長崎県佐世保市</v>
      </c>
      <c r="I1593" t="s">
        <v>5039</v>
      </c>
    </row>
    <row r="1594" spans="1:9">
      <c r="A1594" s="7" t="s">
        <v>5042</v>
      </c>
      <c r="B1594" s="7" t="s">
        <v>5034</v>
      </c>
      <c r="C1594" s="7" t="s">
        <v>5043</v>
      </c>
      <c r="D1594" s="7" t="s">
        <v>5035</v>
      </c>
      <c r="E1594" s="7" t="s">
        <v>5044</v>
      </c>
      <c r="G1594">
        <v>1592</v>
      </c>
      <c r="H1594" t="str">
        <f t="shared" si="27"/>
        <v>長崎県島原市</v>
      </c>
      <c r="I1594" t="s">
        <v>5042</v>
      </c>
    </row>
    <row r="1595" spans="1:9">
      <c r="A1595" s="7" t="s">
        <v>5045</v>
      </c>
      <c r="B1595" s="7" t="s">
        <v>5034</v>
      </c>
      <c r="C1595" s="7" t="s">
        <v>5046</v>
      </c>
      <c r="D1595" s="7" t="s">
        <v>5035</v>
      </c>
      <c r="E1595" s="7" t="s">
        <v>5047</v>
      </c>
      <c r="G1595">
        <v>1593</v>
      </c>
      <c r="H1595" t="str">
        <f t="shared" si="27"/>
        <v>長崎県諫早市</v>
      </c>
      <c r="I1595" t="s">
        <v>5045</v>
      </c>
    </row>
    <row r="1596" spans="1:9">
      <c r="A1596" s="7" t="s">
        <v>5048</v>
      </c>
      <c r="B1596" s="7" t="s">
        <v>5034</v>
      </c>
      <c r="C1596" s="7" t="s">
        <v>5049</v>
      </c>
      <c r="D1596" s="7" t="s">
        <v>5035</v>
      </c>
      <c r="E1596" s="7" t="s">
        <v>5050</v>
      </c>
      <c r="G1596">
        <v>1594</v>
      </c>
      <c r="H1596" t="str">
        <f t="shared" si="27"/>
        <v>長崎県大村市</v>
      </c>
      <c r="I1596" t="s">
        <v>5048</v>
      </c>
    </row>
    <row r="1597" spans="1:9">
      <c r="A1597" s="7" t="s">
        <v>5051</v>
      </c>
      <c r="B1597" s="7" t="s">
        <v>5034</v>
      </c>
      <c r="C1597" s="7" t="s">
        <v>5052</v>
      </c>
      <c r="D1597" s="7" t="s">
        <v>5035</v>
      </c>
      <c r="E1597" s="7" t="s">
        <v>5053</v>
      </c>
      <c r="G1597">
        <v>1595</v>
      </c>
      <c r="H1597" t="str">
        <f t="shared" si="27"/>
        <v>長崎県平戸市</v>
      </c>
      <c r="I1597" t="s">
        <v>5051</v>
      </c>
    </row>
    <row r="1598" spans="1:9">
      <c r="A1598" s="7" t="s">
        <v>5054</v>
      </c>
      <c r="B1598" s="7" t="s">
        <v>5034</v>
      </c>
      <c r="C1598" s="7" t="s">
        <v>5055</v>
      </c>
      <c r="D1598" s="7" t="s">
        <v>5035</v>
      </c>
      <c r="E1598" s="7" t="s">
        <v>5056</v>
      </c>
      <c r="G1598">
        <v>1596</v>
      </c>
      <c r="H1598" t="str">
        <f t="shared" si="27"/>
        <v>長崎県松浦市</v>
      </c>
      <c r="I1598" t="s">
        <v>5054</v>
      </c>
    </row>
    <row r="1599" spans="1:9">
      <c r="A1599" s="7" t="s">
        <v>5057</v>
      </c>
      <c r="B1599" s="7" t="s">
        <v>5034</v>
      </c>
      <c r="C1599" s="7" t="s">
        <v>5058</v>
      </c>
      <c r="D1599" s="7" t="s">
        <v>5035</v>
      </c>
      <c r="E1599" s="7" t="s">
        <v>3353</v>
      </c>
      <c r="G1599">
        <v>1597</v>
      </c>
      <c r="H1599" t="str">
        <f t="shared" si="27"/>
        <v>長崎県対馬市</v>
      </c>
      <c r="I1599" t="s">
        <v>5057</v>
      </c>
    </row>
    <row r="1600" spans="1:9">
      <c r="A1600" s="7" t="s">
        <v>5059</v>
      </c>
      <c r="B1600" s="7" t="s">
        <v>5034</v>
      </c>
      <c r="C1600" s="7" t="s">
        <v>5060</v>
      </c>
      <c r="D1600" s="7" t="s">
        <v>5035</v>
      </c>
      <c r="E1600" s="7" t="s">
        <v>5061</v>
      </c>
      <c r="G1600">
        <v>1598</v>
      </c>
      <c r="H1600" t="str">
        <f t="shared" si="27"/>
        <v>長崎県壱岐市</v>
      </c>
      <c r="I1600" t="s">
        <v>5059</v>
      </c>
    </row>
    <row r="1601" spans="1:9">
      <c r="A1601" s="7" t="s">
        <v>5062</v>
      </c>
      <c r="B1601" s="7" t="s">
        <v>5034</v>
      </c>
      <c r="C1601" s="7" t="s">
        <v>5063</v>
      </c>
      <c r="D1601" s="7" t="s">
        <v>5035</v>
      </c>
      <c r="E1601" s="7" t="s">
        <v>5064</v>
      </c>
      <c r="G1601">
        <v>1599</v>
      </c>
      <c r="H1601" t="str">
        <f t="shared" si="27"/>
        <v>長崎県五島市</v>
      </c>
      <c r="I1601" t="s">
        <v>5062</v>
      </c>
    </row>
    <row r="1602" spans="1:9">
      <c r="A1602" s="7" t="s">
        <v>5065</v>
      </c>
      <c r="B1602" s="7" t="s">
        <v>5034</v>
      </c>
      <c r="C1602" s="7" t="s">
        <v>5066</v>
      </c>
      <c r="D1602" s="7" t="s">
        <v>5035</v>
      </c>
      <c r="E1602" s="7" t="s">
        <v>5067</v>
      </c>
      <c r="G1602">
        <v>1600</v>
      </c>
      <c r="H1602" t="str">
        <f t="shared" si="27"/>
        <v>長崎県西海市</v>
      </c>
      <c r="I1602" t="s">
        <v>5065</v>
      </c>
    </row>
    <row r="1603" spans="1:9">
      <c r="A1603" s="7" t="s">
        <v>5068</v>
      </c>
      <c r="B1603" s="7" t="s">
        <v>5034</v>
      </c>
      <c r="C1603" s="7" t="s">
        <v>5069</v>
      </c>
      <c r="D1603" s="7" t="s">
        <v>5035</v>
      </c>
      <c r="E1603" s="7" t="s">
        <v>5070</v>
      </c>
      <c r="G1603">
        <v>1601</v>
      </c>
      <c r="H1603" t="str">
        <f t="shared" si="27"/>
        <v>長崎県雲仙市</v>
      </c>
      <c r="I1603" t="s">
        <v>5068</v>
      </c>
    </row>
    <row r="1604" spans="1:9">
      <c r="A1604" s="7" t="s">
        <v>5071</v>
      </c>
      <c r="B1604" s="7" t="s">
        <v>5034</v>
      </c>
      <c r="C1604" s="7" t="s">
        <v>5072</v>
      </c>
      <c r="D1604" s="7" t="s">
        <v>5035</v>
      </c>
      <c r="E1604" s="7" t="s">
        <v>5073</v>
      </c>
      <c r="G1604">
        <v>1602</v>
      </c>
      <c r="H1604" t="str">
        <f t="shared" ref="H1604:H1667" si="28">B1604&amp;C1604</f>
        <v>長崎県南島原市</v>
      </c>
      <c r="I1604" t="s">
        <v>5071</v>
      </c>
    </row>
    <row r="1605" spans="1:9">
      <c r="A1605" s="7" t="s">
        <v>5074</v>
      </c>
      <c r="B1605" s="7" t="s">
        <v>5034</v>
      </c>
      <c r="C1605" s="7" t="s">
        <v>5075</v>
      </c>
      <c r="D1605" s="7" t="s">
        <v>5035</v>
      </c>
      <c r="E1605" s="7" t="s">
        <v>5076</v>
      </c>
      <c r="G1605">
        <v>1603</v>
      </c>
      <c r="H1605" t="str">
        <f t="shared" si="28"/>
        <v>長崎県長与町</v>
      </c>
      <c r="I1605" t="s">
        <v>5074</v>
      </c>
    </row>
    <row r="1606" spans="1:9">
      <c r="A1606" s="7" t="s">
        <v>5077</v>
      </c>
      <c r="B1606" s="7" t="s">
        <v>5034</v>
      </c>
      <c r="C1606" s="7" t="s">
        <v>5078</v>
      </c>
      <c r="D1606" s="7" t="s">
        <v>5035</v>
      </c>
      <c r="E1606" s="7" t="s">
        <v>5079</v>
      </c>
      <c r="G1606">
        <v>1604</v>
      </c>
      <c r="H1606" t="str">
        <f t="shared" si="28"/>
        <v>長崎県時津町</v>
      </c>
      <c r="I1606" t="s">
        <v>5077</v>
      </c>
    </row>
    <row r="1607" spans="1:9">
      <c r="A1607" s="7" t="s">
        <v>5080</v>
      </c>
      <c r="B1607" s="7" t="s">
        <v>5034</v>
      </c>
      <c r="C1607" s="7" t="s">
        <v>5081</v>
      </c>
      <c r="D1607" s="7" t="s">
        <v>5035</v>
      </c>
      <c r="E1607" s="7" t="s">
        <v>5082</v>
      </c>
      <c r="G1607">
        <v>1605</v>
      </c>
      <c r="H1607" t="str">
        <f t="shared" si="28"/>
        <v>長崎県東彼杵町</v>
      </c>
      <c r="I1607" t="s">
        <v>5080</v>
      </c>
    </row>
    <row r="1608" spans="1:9">
      <c r="A1608" s="7" t="s">
        <v>5083</v>
      </c>
      <c r="B1608" s="7" t="s">
        <v>5034</v>
      </c>
      <c r="C1608" s="7" t="s">
        <v>5084</v>
      </c>
      <c r="D1608" s="7" t="s">
        <v>5035</v>
      </c>
      <c r="E1608" s="7" t="s">
        <v>5085</v>
      </c>
      <c r="G1608">
        <v>1606</v>
      </c>
      <c r="H1608" t="str">
        <f t="shared" si="28"/>
        <v>長崎県川棚町</v>
      </c>
      <c r="I1608" t="s">
        <v>5083</v>
      </c>
    </row>
    <row r="1609" spans="1:9">
      <c r="A1609" s="7" t="s">
        <v>5086</v>
      </c>
      <c r="B1609" s="7" t="s">
        <v>5034</v>
      </c>
      <c r="C1609" s="7" t="s">
        <v>5087</v>
      </c>
      <c r="D1609" s="7" t="s">
        <v>5035</v>
      </c>
      <c r="E1609" s="7" t="s">
        <v>5088</v>
      </c>
      <c r="G1609">
        <v>1607</v>
      </c>
      <c r="H1609" t="str">
        <f t="shared" si="28"/>
        <v>長崎県波佐見町</v>
      </c>
      <c r="I1609" t="s">
        <v>5086</v>
      </c>
    </row>
    <row r="1610" spans="1:9">
      <c r="A1610" s="7" t="s">
        <v>5089</v>
      </c>
      <c r="B1610" s="7" t="s">
        <v>5034</v>
      </c>
      <c r="C1610" s="7" t="s">
        <v>5090</v>
      </c>
      <c r="D1610" s="7" t="s">
        <v>5035</v>
      </c>
      <c r="E1610" s="7" t="s">
        <v>5091</v>
      </c>
      <c r="G1610">
        <v>1608</v>
      </c>
      <c r="H1610" t="str">
        <f t="shared" si="28"/>
        <v>長崎県小値賀町</v>
      </c>
      <c r="I1610" t="s">
        <v>5089</v>
      </c>
    </row>
    <row r="1611" spans="1:9">
      <c r="A1611" s="7" t="s">
        <v>5092</v>
      </c>
      <c r="B1611" s="7" t="s">
        <v>5034</v>
      </c>
      <c r="C1611" s="7" t="s">
        <v>5093</v>
      </c>
      <c r="D1611" s="7" t="s">
        <v>5035</v>
      </c>
      <c r="E1611" s="7" t="s">
        <v>5094</v>
      </c>
      <c r="G1611">
        <v>1609</v>
      </c>
      <c r="H1611" t="str">
        <f t="shared" si="28"/>
        <v>長崎県佐々町</v>
      </c>
      <c r="I1611" t="s">
        <v>5092</v>
      </c>
    </row>
    <row r="1612" spans="1:9">
      <c r="A1612" s="7" t="s">
        <v>5095</v>
      </c>
      <c r="B1612" s="7" t="s">
        <v>5034</v>
      </c>
      <c r="C1612" s="7" t="s">
        <v>5096</v>
      </c>
      <c r="D1612" s="7" t="s">
        <v>5035</v>
      </c>
      <c r="E1612" s="7" t="s">
        <v>5097</v>
      </c>
      <c r="G1612">
        <v>1610</v>
      </c>
      <c r="H1612" t="str">
        <f t="shared" si="28"/>
        <v>長崎県新上五島町</v>
      </c>
      <c r="I1612" t="s">
        <v>5095</v>
      </c>
    </row>
    <row r="1613" spans="1:9">
      <c r="A1613" s="3" t="s">
        <v>5098</v>
      </c>
      <c r="B1613" s="3" t="s">
        <v>5099</v>
      </c>
      <c r="C1613" s="4"/>
      <c r="D1613" s="5" t="s">
        <v>5100</v>
      </c>
      <c r="E1613" s="4"/>
      <c r="G1613">
        <v>1611</v>
      </c>
      <c r="H1613" t="str">
        <f t="shared" si="28"/>
        <v>熊本県</v>
      </c>
      <c r="I1613" t="s">
        <v>5098</v>
      </c>
    </row>
    <row r="1614" spans="1:9">
      <c r="A1614" s="7" t="s">
        <v>5101</v>
      </c>
      <c r="B1614" s="7" t="s">
        <v>5099</v>
      </c>
      <c r="C1614" s="7" t="s">
        <v>5102</v>
      </c>
      <c r="D1614" s="7" t="s">
        <v>5100</v>
      </c>
      <c r="E1614" s="7" t="s">
        <v>5103</v>
      </c>
      <c r="G1614">
        <v>1612</v>
      </c>
      <c r="H1614" t="str">
        <f t="shared" si="28"/>
        <v>熊本県熊本市</v>
      </c>
      <c r="I1614" t="s">
        <v>5101</v>
      </c>
    </row>
    <row r="1615" spans="1:9">
      <c r="A1615" s="7" t="s">
        <v>5104</v>
      </c>
      <c r="B1615" s="7" t="s">
        <v>5099</v>
      </c>
      <c r="C1615" s="7" t="s">
        <v>5105</v>
      </c>
      <c r="D1615" s="7" t="s">
        <v>5100</v>
      </c>
      <c r="E1615" s="7" t="s">
        <v>5106</v>
      </c>
      <c r="G1615">
        <v>1613</v>
      </c>
      <c r="H1615" t="str">
        <f t="shared" si="28"/>
        <v>熊本県八代市</v>
      </c>
      <c r="I1615" t="s">
        <v>5104</v>
      </c>
    </row>
    <row r="1616" spans="1:9">
      <c r="A1616" s="7" t="s">
        <v>5107</v>
      </c>
      <c r="B1616" s="7" t="s">
        <v>5099</v>
      </c>
      <c r="C1616" s="7" t="s">
        <v>5108</v>
      </c>
      <c r="D1616" s="7" t="s">
        <v>5100</v>
      </c>
      <c r="E1616" s="7" t="s">
        <v>5109</v>
      </c>
      <c r="G1616">
        <v>1614</v>
      </c>
      <c r="H1616" t="str">
        <f t="shared" si="28"/>
        <v>熊本県人吉市</v>
      </c>
      <c r="I1616" t="s">
        <v>5107</v>
      </c>
    </row>
    <row r="1617" spans="1:9">
      <c r="A1617" s="7" t="s">
        <v>5110</v>
      </c>
      <c r="B1617" s="7" t="s">
        <v>5099</v>
      </c>
      <c r="C1617" s="7" t="s">
        <v>5111</v>
      </c>
      <c r="D1617" s="7" t="s">
        <v>5100</v>
      </c>
      <c r="E1617" s="7" t="s">
        <v>5112</v>
      </c>
      <c r="G1617">
        <v>1615</v>
      </c>
      <c r="H1617" t="str">
        <f t="shared" si="28"/>
        <v>熊本県荒尾市</v>
      </c>
      <c r="I1617" t="s">
        <v>5110</v>
      </c>
    </row>
    <row r="1618" spans="1:9">
      <c r="A1618" s="7" t="s">
        <v>5113</v>
      </c>
      <c r="B1618" s="7" t="s">
        <v>5099</v>
      </c>
      <c r="C1618" s="7" t="s">
        <v>5114</v>
      </c>
      <c r="D1618" s="7" t="s">
        <v>5100</v>
      </c>
      <c r="E1618" s="7" t="s">
        <v>5115</v>
      </c>
      <c r="G1618">
        <v>1616</v>
      </c>
      <c r="H1618" t="str">
        <f t="shared" si="28"/>
        <v>熊本県水俣市</v>
      </c>
      <c r="I1618" t="s">
        <v>5113</v>
      </c>
    </row>
    <row r="1619" spans="1:9">
      <c r="A1619" s="7" t="s">
        <v>5116</v>
      </c>
      <c r="B1619" s="7" t="s">
        <v>5099</v>
      </c>
      <c r="C1619" s="7" t="s">
        <v>5117</v>
      </c>
      <c r="D1619" s="7" t="s">
        <v>5100</v>
      </c>
      <c r="E1619" s="7" t="s">
        <v>5118</v>
      </c>
      <c r="G1619">
        <v>1617</v>
      </c>
      <c r="H1619" t="str">
        <f t="shared" si="28"/>
        <v>熊本県玉名市</v>
      </c>
      <c r="I1619" t="s">
        <v>5116</v>
      </c>
    </row>
    <row r="1620" spans="1:9">
      <c r="A1620" s="7" t="s">
        <v>5119</v>
      </c>
      <c r="B1620" s="7" t="s">
        <v>5099</v>
      </c>
      <c r="C1620" s="7" t="s">
        <v>5120</v>
      </c>
      <c r="D1620" s="7" t="s">
        <v>5100</v>
      </c>
      <c r="E1620" s="7" t="s">
        <v>5121</v>
      </c>
      <c r="G1620">
        <v>1618</v>
      </c>
      <c r="H1620" t="str">
        <f t="shared" si="28"/>
        <v>熊本県山鹿市</v>
      </c>
      <c r="I1620" t="s">
        <v>5119</v>
      </c>
    </row>
    <row r="1621" spans="1:9">
      <c r="A1621" s="7" t="s">
        <v>5122</v>
      </c>
      <c r="B1621" s="7" t="s">
        <v>5099</v>
      </c>
      <c r="C1621" s="7" t="s">
        <v>5123</v>
      </c>
      <c r="D1621" s="7" t="s">
        <v>5100</v>
      </c>
      <c r="E1621" s="7" t="s">
        <v>5124</v>
      </c>
      <c r="G1621">
        <v>1619</v>
      </c>
      <c r="H1621" t="str">
        <f t="shared" si="28"/>
        <v>熊本県菊池市</v>
      </c>
      <c r="I1621" t="s">
        <v>5122</v>
      </c>
    </row>
    <row r="1622" spans="1:9">
      <c r="A1622" s="7" t="s">
        <v>5125</v>
      </c>
      <c r="B1622" s="7" t="s">
        <v>5099</v>
      </c>
      <c r="C1622" s="7" t="s">
        <v>5126</v>
      </c>
      <c r="D1622" s="7" t="s">
        <v>5100</v>
      </c>
      <c r="E1622" s="7" t="s">
        <v>5127</v>
      </c>
      <c r="G1622">
        <v>1620</v>
      </c>
      <c r="H1622" t="str">
        <f t="shared" si="28"/>
        <v>熊本県宇土市</v>
      </c>
      <c r="I1622" t="s">
        <v>5125</v>
      </c>
    </row>
    <row r="1623" spans="1:9">
      <c r="A1623" s="7" t="s">
        <v>5128</v>
      </c>
      <c r="B1623" s="7" t="s">
        <v>5099</v>
      </c>
      <c r="C1623" s="7" t="s">
        <v>5129</v>
      </c>
      <c r="D1623" s="7" t="s">
        <v>5100</v>
      </c>
      <c r="E1623" s="7" t="s">
        <v>5130</v>
      </c>
      <c r="G1623">
        <v>1621</v>
      </c>
      <c r="H1623" t="str">
        <f t="shared" si="28"/>
        <v>熊本県上天草市</v>
      </c>
      <c r="I1623" t="s">
        <v>5128</v>
      </c>
    </row>
    <row r="1624" spans="1:9">
      <c r="A1624" s="7" t="s">
        <v>5131</v>
      </c>
      <c r="B1624" s="7" t="s">
        <v>5099</v>
      </c>
      <c r="C1624" s="7" t="s">
        <v>5132</v>
      </c>
      <c r="D1624" s="7" t="s">
        <v>5100</v>
      </c>
      <c r="E1624" s="7" t="s">
        <v>5133</v>
      </c>
      <c r="G1624">
        <v>1622</v>
      </c>
      <c r="H1624" t="str">
        <f t="shared" si="28"/>
        <v>熊本県宇城市</v>
      </c>
      <c r="I1624" t="s">
        <v>5131</v>
      </c>
    </row>
    <row r="1625" spans="1:9">
      <c r="A1625" s="7" t="s">
        <v>5134</v>
      </c>
      <c r="B1625" s="7" t="s">
        <v>5099</v>
      </c>
      <c r="C1625" s="7" t="s">
        <v>5135</v>
      </c>
      <c r="D1625" s="7" t="s">
        <v>5100</v>
      </c>
      <c r="E1625" s="7" t="s">
        <v>5136</v>
      </c>
      <c r="G1625">
        <v>1623</v>
      </c>
      <c r="H1625" t="str">
        <f t="shared" si="28"/>
        <v>熊本県阿蘇市</v>
      </c>
      <c r="I1625" t="s">
        <v>5134</v>
      </c>
    </row>
    <row r="1626" spans="1:9">
      <c r="A1626" s="7" t="s">
        <v>5137</v>
      </c>
      <c r="B1626" s="7" t="s">
        <v>5099</v>
      </c>
      <c r="C1626" s="7" t="s">
        <v>5138</v>
      </c>
      <c r="D1626" s="7" t="s">
        <v>5100</v>
      </c>
      <c r="E1626" s="7" t="s">
        <v>5139</v>
      </c>
      <c r="G1626">
        <v>1624</v>
      </c>
      <c r="H1626" t="str">
        <f t="shared" si="28"/>
        <v>熊本県天草市</v>
      </c>
      <c r="I1626" t="s">
        <v>5137</v>
      </c>
    </row>
    <row r="1627" spans="1:9">
      <c r="A1627" s="7" t="s">
        <v>5140</v>
      </c>
      <c r="B1627" s="7" t="s">
        <v>5099</v>
      </c>
      <c r="C1627" s="7" t="s">
        <v>5141</v>
      </c>
      <c r="D1627" s="7" t="s">
        <v>5100</v>
      </c>
      <c r="E1627" s="7" t="s">
        <v>5142</v>
      </c>
      <c r="G1627">
        <v>1625</v>
      </c>
      <c r="H1627" t="str">
        <f t="shared" si="28"/>
        <v>熊本県合志市</v>
      </c>
      <c r="I1627" t="s">
        <v>5140</v>
      </c>
    </row>
    <row r="1628" spans="1:9">
      <c r="A1628" s="7" t="s">
        <v>5143</v>
      </c>
      <c r="B1628" s="7" t="s">
        <v>5099</v>
      </c>
      <c r="C1628" s="7" t="s">
        <v>1198</v>
      </c>
      <c r="D1628" s="7" t="s">
        <v>5100</v>
      </c>
      <c r="E1628" s="7" t="s">
        <v>1199</v>
      </c>
      <c r="G1628">
        <v>1626</v>
      </c>
      <c r="H1628" t="str">
        <f t="shared" si="28"/>
        <v>熊本県美里町</v>
      </c>
      <c r="I1628" t="s">
        <v>5143</v>
      </c>
    </row>
    <row r="1629" spans="1:9">
      <c r="A1629" s="7" t="s">
        <v>5144</v>
      </c>
      <c r="B1629" s="7" t="s">
        <v>5099</v>
      </c>
      <c r="C1629" s="7" t="s">
        <v>5145</v>
      </c>
      <c r="D1629" s="7" t="s">
        <v>5100</v>
      </c>
      <c r="E1629" s="7" t="s">
        <v>5146</v>
      </c>
      <c r="G1629">
        <v>1627</v>
      </c>
      <c r="H1629" t="str">
        <f t="shared" si="28"/>
        <v>熊本県玉東町</v>
      </c>
      <c r="I1629" t="s">
        <v>5144</v>
      </c>
    </row>
    <row r="1630" spans="1:9">
      <c r="A1630" s="7" t="s">
        <v>5147</v>
      </c>
      <c r="B1630" s="7" t="s">
        <v>5099</v>
      </c>
      <c r="C1630" s="7" t="s">
        <v>5148</v>
      </c>
      <c r="D1630" s="7" t="s">
        <v>5100</v>
      </c>
      <c r="E1630" s="7" t="s">
        <v>5149</v>
      </c>
      <c r="G1630">
        <v>1628</v>
      </c>
      <c r="H1630" t="str">
        <f t="shared" si="28"/>
        <v>熊本県南関町</v>
      </c>
      <c r="I1630" t="s">
        <v>5147</v>
      </c>
    </row>
    <row r="1631" spans="1:9">
      <c r="A1631" s="7" t="s">
        <v>5150</v>
      </c>
      <c r="B1631" s="7" t="s">
        <v>5099</v>
      </c>
      <c r="C1631" s="7" t="s">
        <v>5151</v>
      </c>
      <c r="D1631" s="7" t="s">
        <v>5100</v>
      </c>
      <c r="E1631" s="7" t="s">
        <v>5152</v>
      </c>
      <c r="G1631">
        <v>1629</v>
      </c>
      <c r="H1631" t="str">
        <f t="shared" si="28"/>
        <v>熊本県長洲町</v>
      </c>
      <c r="I1631" t="s">
        <v>5150</v>
      </c>
    </row>
    <row r="1632" spans="1:9">
      <c r="A1632" s="7" t="s">
        <v>5153</v>
      </c>
      <c r="B1632" s="7" t="s">
        <v>5099</v>
      </c>
      <c r="C1632" s="7" t="s">
        <v>5154</v>
      </c>
      <c r="D1632" s="7" t="s">
        <v>5100</v>
      </c>
      <c r="E1632" s="7" t="s">
        <v>5155</v>
      </c>
      <c r="G1632">
        <v>1630</v>
      </c>
      <c r="H1632" t="str">
        <f t="shared" si="28"/>
        <v>熊本県和水町</v>
      </c>
      <c r="I1632" t="s">
        <v>5153</v>
      </c>
    </row>
    <row r="1633" spans="1:9">
      <c r="A1633" s="7" t="s">
        <v>5156</v>
      </c>
      <c r="B1633" s="7" t="s">
        <v>5099</v>
      </c>
      <c r="C1633" s="7" t="s">
        <v>5157</v>
      </c>
      <c r="D1633" s="7" t="s">
        <v>5100</v>
      </c>
      <c r="E1633" s="7" t="s">
        <v>5158</v>
      </c>
      <c r="G1633">
        <v>1631</v>
      </c>
      <c r="H1633" t="str">
        <f t="shared" si="28"/>
        <v>熊本県大津町</v>
      </c>
      <c r="I1633" t="s">
        <v>5156</v>
      </c>
    </row>
    <row r="1634" spans="1:9">
      <c r="A1634" s="7" t="s">
        <v>5159</v>
      </c>
      <c r="B1634" s="7" t="s">
        <v>5099</v>
      </c>
      <c r="C1634" s="7" t="s">
        <v>5160</v>
      </c>
      <c r="D1634" s="7" t="s">
        <v>5100</v>
      </c>
      <c r="E1634" s="7" t="s">
        <v>5161</v>
      </c>
      <c r="G1634">
        <v>1632</v>
      </c>
      <c r="H1634" t="str">
        <f t="shared" si="28"/>
        <v>熊本県菊陽町</v>
      </c>
      <c r="I1634" t="s">
        <v>5159</v>
      </c>
    </row>
    <row r="1635" spans="1:9">
      <c r="A1635" s="7" t="s">
        <v>5162</v>
      </c>
      <c r="B1635" s="7" t="s">
        <v>5099</v>
      </c>
      <c r="C1635" s="7" t="s">
        <v>5163</v>
      </c>
      <c r="D1635" s="7" t="s">
        <v>5100</v>
      </c>
      <c r="E1635" s="7" t="s">
        <v>5164</v>
      </c>
      <c r="G1635">
        <v>1633</v>
      </c>
      <c r="H1635" t="str">
        <f t="shared" si="28"/>
        <v>熊本県南小国町</v>
      </c>
      <c r="I1635" t="s">
        <v>5162</v>
      </c>
    </row>
    <row r="1636" spans="1:9">
      <c r="A1636" s="7" t="s">
        <v>5165</v>
      </c>
      <c r="B1636" s="7" t="s">
        <v>5099</v>
      </c>
      <c r="C1636" s="7" t="s">
        <v>1375</v>
      </c>
      <c r="D1636" s="7" t="s">
        <v>5100</v>
      </c>
      <c r="E1636" s="7" t="s">
        <v>1376</v>
      </c>
      <c r="G1636">
        <v>1634</v>
      </c>
      <c r="H1636" t="str">
        <f t="shared" si="28"/>
        <v>熊本県小国町</v>
      </c>
      <c r="I1636" t="s">
        <v>5165</v>
      </c>
    </row>
    <row r="1637" spans="1:9">
      <c r="A1637" s="7" t="s">
        <v>5166</v>
      </c>
      <c r="B1637" s="7" t="s">
        <v>5099</v>
      </c>
      <c r="C1637" s="7" t="s">
        <v>5167</v>
      </c>
      <c r="D1637" s="7" t="s">
        <v>5100</v>
      </c>
      <c r="E1637" s="7" t="s">
        <v>5168</v>
      </c>
      <c r="G1637">
        <v>1635</v>
      </c>
      <c r="H1637" t="str">
        <f t="shared" si="28"/>
        <v>熊本県産山村</v>
      </c>
      <c r="I1637" t="s">
        <v>5166</v>
      </c>
    </row>
    <row r="1638" spans="1:9">
      <c r="A1638" s="7" t="s">
        <v>5169</v>
      </c>
      <c r="B1638" s="7" t="s">
        <v>5099</v>
      </c>
      <c r="C1638" s="7" t="s">
        <v>2987</v>
      </c>
      <c r="D1638" s="7" t="s">
        <v>5100</v>
      </c>
      <c r="E1638" s="7" t="s">
        <v>2988</v>
      </c>
      <c r="G1638">
        <v>1636</v>
      </c>
      <c r="H1638" t="str">
        <f t="shared" si="28"/>
        <v>熊本県高森町</v>
      </c>
      <c r="I1638" t="s">
        <v>5169</v>
      </c>
    </row>
    <row r="1639" spans="1:9">
      <c r="A1639" s="7" t="s">
        <v>5170</v>
      </c>
      <c r="B1639" s="7" t="s">
        <v>5099</v>
      </c>
      <c r="C1639" s="7" t="s">
        <v>5171</v>
      </c>
      <c r="D1639" s="7" t="s">
        <v>5100</v>
      </c>
      <c r="E1639" s="7" t="s">
        <v>5172</v>
      </c>
      <c r="G1639">
        <v>1637</v>
      </c>
      <c r="H1639" t="str">
        <f t="shared" si="28"/>
        <v>熊本県西原村</v>
      </c>
      <c r="I1639" t="s">
        <v>5170</v>
      </c>
    </row>
    <row r="1640" spans="1:9">
      <c r="A1640" s="7" t="s">
        <v>5173</v>
      </c>
      <c r="B1640" s="7" t="s">
        <v>5099</v>
      </c>
      <c r="C1640" s="7" t="s">
        <v>5174</v>
      </c>
      <c r="D1640" s="7" t="s">
        <v>5100</v>
      </c>
      <c r="E1640" s="7" t="s">
        <v>5175</v>
      </c>
      <c r="G1640">
        <v>1638</v>
      </c>
      <c r="H1640" t="str">
        <f t="shared" si="28"/>
        <v>熊本県南阿蘇村</v>
      </c>
      <c r="I1640" t="s">
        <v>5173</v>
      </c>
    </row>
    <row r="1641" spans="1:9">
      <c r="A1641" s="7" t="s">
        <v>5176</v>
      </c>
      <c r="B1641" s="7" t="s">
        <v>5099</v>
      </c>
      <c r="C1641" s="7" t="s">
        <v>5177</v>
      </c>
      <c r="D1641" s="7" t="s">
        <v>5100</v>
      </c>
      <c r="E1641" s="7" t="s">
        <v>5178</v>
      </c>
      <c r="G1641">
        <v>1639</v>
      </c>
      <c r="H1641" t="str">
        <f t="shared" si="28"/>
        <v>熊本県御船町</v>
      </c>
      <c r="I1641" t="s">
        <v>5176</v>
      </c>
    </row>
    <row r="1642" spans="1:9">
      <c r="A1642" s="7" t="s">
        <v>5179</v>
      </c>
      <c r="B1642" s="7" t="s">
        <v>5099</v>
      </c>
      <c r="C1642" s="7" t="s">
        <v>5180</v>
      </c>
      <c r="D1642" s="7" t="s">
        <v>5100</v>
      </c>
      <c r="E1642" s="7" t="s">
        <v>5181</v>
      </c>
      <c r="G1642">
        <v>1640</v>
      </c>
      <c r="H1642" t="str">
        <f t="shared" si="28"/>
        <v>熊本県嘉島町</v>
      </c>
      <c r="I1642" t="s">
        <v>5179</v>
      </c>
    </row>
    <row r="1643" spans="1:9">
      <c r="A1643" s="7" t="s">
        <v>5182</v>
      </c>
      <c r="B1643" s="7" t="s">
        <v>5099</v>
      </c>
      <c r="C1643" s="7" t="s">
        <v>5183</v>
      </c>
      <c r="D1643" s="7" t="s">
        <v>5100</v>
      </c>
      <c r="E1643" s="7" t="s">
        <v>5184</v>
      </c>
      <c r="G1643">
        <v>1641</v>
      </c>
      <c r="H1643" t="str">
        <f t="shared" si="28"/>
        <v>熊本県益城町</v>
      </c>
      <c r="I1643" t="s">
        <v>5182</v>
      </c>
    </row>
    <row r="1644" spans="1:9">
      <c r="A1644" s="7" t="s">
        <v>5185</v>
      </c>
      <c r="B1644" s="7" t="s">
        <v>5099</v>
      </c>
      <c r="C1644" s="7" t="s">
        <v>5186</v>
      </c>
      <c r="D1644" s="7" t="s">
        <v>5100</v>
      </c>
      <c r="E1644" s="7" t="s">
        <v>5187</v>
      </c>
      <c r="G1644">
        <v>1642</v>
      </c>
      <c r="H1644" t="str">
        <f t="shared" si="28"/>
        <v>熊本県甲佐町</v>
      </c>
      <c r="I1644" t="s">
        <v>5185</v>
      </c>
    </row>
    <row r="1645" spans="1:9">
      <c r="A1645" s="7" t="s">
        <v>5188</v>
      </c>
      <c r="B1645" s="7" t="s">
        <v>5099</v>
      </c>
      <c r="C1645" s="7" t="s">
        <v>5189</v>
      </c>
      <c r="D1645" s="7" t="s">
        <v>5100</v>
      </c>
      <c r="E1645" s="7" t="s">
        <v>5190</v>
      </c>
      <c r="G1645">
        <v>1643</v>
      </c>
      <c r="H1645" t="str">
        <f t="shared" si="28"/>
        <v>熊本県山都町</v>
      </c>
      <c r="I1645" t="s">
        <v>5188</v>
      </c>
    </row>
    <row r="1646" spans="1:9">
      <c r="A1646" s="7" t="s">
        <v>5191</v>
      </c>
      <c r="B1646" s="7" t="s">
        <v>5099</v>
      </c>
      <c r="C1646" s="7" t="s">
        <v>5192</v>
      </c>
      <c r="D1646" s="7" t="s">
        <v>5100</v>
      </c>
      <c r="E1646" s="7" t="s">
        <v>5193</v>
      </c>
      <c r="G1646">
        <v>1644</v>
      </c>
      <c r="H1646" t="str">
        <f t="shared" si="28"/>
        <v>熊本県氷川町</v>
      </c>
      <c r="I1646" t="s">
        <v>5191</v>
      </c>
    </row>
    <row r="1647" spans="1:9">
      <c r="A1647" s="7" t="s">
        <v>5194</v>
      </c>
      <c r="B1647" s="7" t="s">
        <v>5099</v>
      </c>
      <c r="C1647" s="7" t="s">
        <v>5195</v>
      </c>
      <c r="D1647" s="7" t="s">
        <v>5100</v>
      </c>
      <c r="E1647" s="7" t="s">
        <v>5196</v>
      </c>
      <c r="G1647">
        <v>1645</v>
      </c>
      <c r="H1647" t="str">
        <f t="shared" si="28"/>
        <v>熊本県芦北町</v>
      </c>
      <c r="I1647" t="s">
        <v>5194</v>
      </c>
    </row>
    <row r="1648" spans="1:9">
      <c r="A1648" s="7" t="s">
        <v>5197</v>
      </c>
      <c r="B1648" s="7" t="s">
        <v>5099</v>
      </c>
      <c r="C1648" s="7" t="s">
        <v>5198</v>
      </c>
      <c r="D1648" s="7" t="s">
        <v>5100</v>
      </c>
      <c r="E1648" s="7" t="s">
        <v>5199</v>
      </c>
      <c r="G1648">
        <v>1646</v>
      </c>
      <c r="H1648" t="str">
        <f t="shared" si="28"/>
        <v>熊本県津奈木町</v>
      </c>
      <c r="I1648" t="s">
        <v>5197</v>
      </c>
    </row>
    <row r="1649" spans="1:9">
      <c r="A1649" s="7" t="s">
        <v>5200</v>
      </c>
      <c r="B1649" s="7" t="s">
        <v>5099</v>
      </c>
      <c r="C1649" s="7" t="s">
        <v>5201</v>
      </c>
      <c r="D1649" s="7" t="s">
        <v>5100</v>
      </c>
      <c r="E1649" s="7" t="s">
        <v>5202</v>
      </c>
      <c r="G1649">
        <v>1647</v>
      </c>
      <c r="H1649" t="str">
        <f t="shared" si="28"/>
        <v>熊本県錦町</v>
      </c>
      <c r="I1649" t="s">
        <v>5200</v>
      </c>
    </row>
    <row r="1650" spans="1:9">
      <c r="A1650" s="7" t="s">
        <v>5203</v>
      </c>
      <c r="B1650" s="7" t="s">
        <v>5099</v>
      </c>
      <c r="C1650" s="7" t="s">
        <v>5204</v>
      </c>
      <c r="D1650" s="7" t="s">
        <v>5100</v>
      </c>
      <c r="E1650" s="7" t="s">
        <v>5205</v>
      </c>
      <c r="G1650">
        <v>1648</v>
      </c>
      <c r="H1650" t="str">
        <f t="shared" si="28"/>
        <v>熊本県多良木町</v>
      </c>
      <c r="I1650" t="s">
        <v>5203</v>
      </c>
    </row>
    <row r="1651" spans="1:9">
      <c r="A1651" s="7" t="s">
        <v>5206</v>
      </c>
      <c r="B1651" s="7" t="s">
        <v>5099</v>
      </c>
      <c r="C1651" s="7" t="s">
        <v>5207</v>
      </c>
      <c r="D1651" s="7" t="s">
        <v>5100</v>
      </c>
      <c r="E1651" s="7" t="s">
        <v>5208</v>
      </c>
      <c r="G1651">
        <v>1649</v>
      </c>
      <c r="H1651" t="str">
        <f t="shared" si="28"/>
        <v>熊本県湯前町</v>
      </c>
      <c r="I1651" t="s">
        <v>5206</v>
      </c>
    </row>
    <row r="1652" spans="1:9">
      <c r="A1652" s="7" t="s">
        <v>5209</v>
      </c>
      <c r="B1652" s="7" t="s">
        <v>5099</v>
      </c>
      <c r="C1652" s="7" t="s">
        <v>5210</v>
      </c>
      <c r="D1652" s="7" t="s">
        <v>5100</v>
      </c>
      <c r="E1652" s="7" t="s">
        <v>5211</v>
      </c>
      <c r="G1652">
        <v>1650</v>
      </c>
      <c r="H1652" t="str">
        <f t="shared" si="28"/>
        <v>熊本県水上村</v>
      </c>
      <c r="I1652" t="s">
        <v>5209</v>
      </c>
    </row>
    <row r="1653" spans="1:9">
      <c r="A1653" s="7" t="s">
        <v>5212</v>
      </c>
      <c r="B1653" s="7" t="s">
        <v>5099</v>
      </c>
      <c r="C1653" s="7" t="s">
        <v>5213</v>
      </c>
      <c r="D1653" s="7" t="s">
        <v>5100</v>
      </c>
      <c r="E1653" s="7" t="s">
        <v>5214</v>
      </c>
      <c r="G1653">
        <v>1651</v>
      </c>
      <c r="H1653" t="str">
        <f t="shared" si="28"/>
        <v>熊本県相良村</v>
      </c>
      <c r="I1653" t="s">
        <v>5212</v>
      </c>
    </row>
    <row r="1654" spans="1:9">
      <c r="A1654" s="7" t="s">
        <v>5215</v>
      </c>
      <c r="B1654" s="7" t="s">
        <v>5099</v>
      </c>
      <c r="C1654" s="7" t="s">
        <v>5216</v>
      </c>
      <c r="D1654" s="7" t="s">
        <v>5100</v>
      </c>
      <c r="E1654" s="7" t="s">
        <v>5217</v>
      </c>
      <c r="G1654">
        <v>1652</v>
      </c>
      <c r="H1654" t="str">
        <f t="shared" si="28"/>
        <v>熊本県五木村</v>
      </c>
      <c r="I1654" t="s">
        <v>5215</v>
      </c>
    </row>
    <row r="1655" spans="1:9">
      <c r="A1655" s="7" t="s">
        <v>5218</v>
      </c>
      <c r="B1655" s="7" t="s">
        <v>5099</v>
      </c>
      <c r="C1655" s="7" t="s">
        <v>5219</v>
      </c>
      <c r="D1655" s="7" t="s">
        <v>5100</v>
      </c>
      <c r="E1655" s="7" t="s">
        <v>5220</v>
      </c>
      <c r="G1655">
        <v>1653</v>
      </c>
      <c r="H1655" t="str">
        <f t="shared" si="28"/>
        <v>熊本県山江村</v>
      </c>
      <c r="I1655" t="s">
        <v>5218</v>
      </c>
    </row>
    <row r="1656" spans="1:9">
      <c r="A1656" s="7" t="s">
        <v>5221</v>
      </c>
      <c r="B1656" s="7" t="s">
        <v>5099</v>
      </c>
      <c r="C1656" s="7" t="s">
        <v>5222</v>
      </c>
      <c r="D1656" s="7" t="s">
        <v>5100</v>
      </c>
      <c r="E1656" s="7" t="s">
        <v>5223</v>
      </c>
      <c r="G1656">
        <v>1654</v>
      </c>
      <c r="H1656" t="str">
        <f t="shared" si="28"/>
        <v>熊本県球磨村</v>
      </c>
      <c r="I1656" t="s">
        <v>5221</v>
      </c>
    </row>
    <row r="1657" spans="1:9">
      <c r="A1657" s="7" t="s">
        <v>5224</v>
      </c>
      <c r="B1657" s="7" t="s">
        <v>5099</v>
      </c>
      <c r="C1657" s="7" t="s">
        <v>5225</v>
      </c>
      <c r="D1657" s="7" t="s">
        <v>5100</v>
      </c>
      <c r="E1657" s="7" t="s">
        <v>5226</v>
      </c>
      <c r="G1657">
        <v>1655</v>
      </c>
      <c r="H1657" t="str">
        <f t="shared" si="28"/>
        <v>熊本県あさぎり町</v>
      </c>
      <c r="I1657" t="s">
        <v>5224</v>
      </c>
    </row>
    <row r="1658" spans="1:9">
      <c r="A1658" s="7" t="s">
        <v>5227</v>
      </c>
      <c r="B1658" s="7" t="s">
        <v>5099</v>
      </c>
      <c r="C1658" s="7" t="s">
        <v>5228</v>
      </c>
      <c r="D1658" s="7" t="s">
        <v>5100</v>
      </c>
      <c r="E1658" s="7" t="s">
        <v>5229</v>
      </c>
      <c r="G1658">
        <v>1656</v>
      </c>
      <c r="H1658" t="str">
        <f t="shared" si="28"/>
        <v>熊本県苓北町</v>
      </c>
      <c r="I1658" t="s">
        <v>5227</v>
      </c>
    </row>
    <row r="1659" spans="1:9">
      <c r="A1659" s="3" t="s">
        <v>5230</v>
      </c>
      <c r="B1659" s="3" t="s">
        <v>5231</v>
      </c>
      <c r="C1659" s="4"/>
      <c r="D1659" s="5" t="s">
        <v>5232</v>
      </c>
      <c r="E1659" s="4"/>
      <c r="G1659">
        <v>1657</v>
      </c>
      <c r="H1659" t="str">
        <f t="shared" si="28"/>
        <v>大分県</v>
      </c>
      <c r="I1659" t="s">
        <v>5230</v>
      </c>
    </row>
    <row r="1660" spans="1:9">
      <c r="A1660" s="7" t="s">
        <v>5233</v>
      </c>
      <c r="B1660" s="7" t="s">
        <v>5231</v>
      </c>
      <c r="C1660" s="7" t="s">
        <v>5234</v>
      </c>
      <c r="D1660" s="7" t="s">
        <v>5232</v>
      </c>
      <c r="E1660" s="7" t="s">
        <v>5235</v>
      </c>
      <c r="G1660">
        <v>1658</v>
      </c>
      <c r="H1660" t="str">
        <f t="shared" si="28"/>
        <v>大分県大分市</v>
      </c>
      <c r="I1660" t="s">
        <v>5233</v>
      </c>
    </row>
    <row r="1661" spans="1:9">
      <c r="A1661" s="7" t="s">
        <v>5236</v>
      </c>
      <c r="B1661" s="7" t="s">
        <v>5231</v>
      </c>
      <c r="C1661" s="7" t="s">
        <v>5237</v>
      </c>
      <c r="D1661" s="7" t="s">
        <v>5232</v>
      </c>
      <c r="E1661" s="7" t="s">
        <v>5238</v>
      </c>
      <c r="G1661">
        <v>1659</v>
      </c>
      <c r="H1661" t="str">
        <f t="shared" si="28"/>
        <v>大分県別府市</v>
      </c>
      <c r="I1661" t="s">
        <v>5236</v>
      </c>
    </row>
    <row r="1662" spans="1:9">
      <c r="A1662" s="7" t="s">
        <v>5239</v>
      </c>
      <c r="B1662" s="7" t="s">
        <v>5231</v>
      </c>
      <c r="C1662" s="7" t="s">
        <v>5240</v>
      </c>
      <c r="D1662" s="7" t="s">
        <v>5232</v>
      </c>
      <c r="E1662" s="7" t="s">
        <v>5241</v>
      </c>
      <c r="G1662">
        <v>1660</v>
      </c>
      <c r="H1662" t="str">
        <f t="shared" si="28"/>
        <v>大分県中津市</v>
      </c>
      <c r="I1662" t="s">
        <v>5239</v>
      </c>
    </row>
    <row r="1663" spans="1:9">
      <c r="A1663" s="7" t="s">
        <v>5242</v>
      </c>
      <c r="B1663" s="7" t="s">
        <v>5231</v>
      </c>
      <c r="C1663" s="7" t="s">
        <v>5243</v>
      </c>
      <c r="D1663" s="7" t="s">
        <v>5232</v>
      </c>
      <c r="E1663" s="7" t="s">
        <v>5244</v>
      </c>
      <c r="G1663">
        <v>1661</v>
      </c>
      <c r="H1663" t="str">
        <f t="shared" si="28"/>
        <v>大分県日田市</v>
      </c>
      <c r="I1663" t="s">
        <v>5242</v>
      </c>
    </row>
    <row r="1664" spans="1:9">
      <c r="A1664" s="7" t="s">
        <v>5245</v>
      </c>
      <c r="B1664" s="7" t="s">
        <v>5231</v>
      </c>
      <c r="C1664" s="7" t="s">
        <v>5246</v>
      </c>
      <c r="D1664" s="7" t="s">
        <v>5232</v>
      </c>
      <c r="E1664" s="7" t="s">
        <v>5247</v>
      </c>
      <c r="G1664">
        <v>1662</v>
      </c>
      <c r="H1664" t="str">
        <f t="shared" si="28"/>
        <v>大分県佐伯市</v>
      </c>
      <c r="I1664" t="s">
        <v>5245</v>
      </c>
    </row>
    <row r="1665" spans="1:9">
      <c r="A1665" s="7" t="s">
        <v>5248</v>
      </c>
      <c r="B1665" s="7" t="s">
        <v>5231</v>
      </c>
      <c r="C1665" s="7" t="s">
        <v>5249</v>
      </c>
      <c r="D1665" s="7" t="s">
        <v>5232</v>
      </c>
      <c r="E1665" s="7" t="s">
        <v>5250</v>
      </c>
      <c r="G1665">
        <v>1663</v>
      </c>
      <c r="H1665" t="str">
        <f t="shared" si="28"/>
        <v>大分県臼杵市</v>
      </c>
      <c r="I1665" t="s">
        <v>5248</v>
      </c>
    </row>
    <row r="1666" spans="1:9">
      <c r="A1666" s="7" t="s">
        <v>5251</v>
      </c>
      <c r="B1666" s="7" t="s">
        <v>5231</v>
      </c>
      <c r="C1666" s="7" t="s">
        <v>5252</v>
      </c>
      <c r="D1666" s="7" t="s">
        <v>5232</v>
      </c>
      <c r="E1666" s="7" t="s">
        <v>5253</v>
      </c>
      <c r="G1666">
        <v>1664</v>
      </c>
      <c r="H1666" t="str">
        <f t="shared" si="28"/>
        <v>大分県津久見市</v>
      </c>
      <c r="I1666" t="s">
        <v>5251</v>
      </c>
    </row>
    <row r="1667" spans="1:9">
      <c r="A1667" s="7" t="s">
        <v>5254</v>
      </c>
      <c r="B1667" s="7" t="s">
        <v>5231</v>
      </c>
      <c r="C1667" s="7" t="s">
        <v>5255</v>
      </c>
      <c r="D1667" s="7" t="s">
        <v>5232</v>
      </c>
      <c r="E1667" s="7" t="s">
        <v>5256</v>
      </c>
      <c r="G1667">
        <v>1665</v>
      </c>
      <c r="H1667" t="str">
        <f t="shared" si="28"/>
        <v>大分県竹田市</v>
      </c>
      <c r="I1667" t="s">
        <v>5254</v>
      </c>
    </row>
    <row r="1668" spans="1:9">
      <c r="A1668" s="7" t="s">
        <v>5257</v>
      </c>
      <c r="B1668" s="7" t="s">
        <v>5231</v>
      </c>
      <c r="C1668" s="7" t="s">
        <v>5258</v>
      </c>
      <c r="D1668" s="7" t="s">
        <v>5232</v>
      </c>
      <c r="E1668" s="7" t="s">
        <v>5259</v>
      </c>
      <c r="G1668">
        <v>1666</v>
      </c>
      <c r="H1668" t="str">
        <f t="shared" ref="H1668:H1731" si="29">B1668&amp;C1668</f>
        <v>大分県豊後高田市</v>
      </c>
      <c r="I1668" t="s">
        <v>5257</v>
      </c>
    </row>
    <row r="1669" spans="1:9">
      <c r="A1669" s="7" t="s">
        <v>5260</v>
      </c>
      <c r="B1669" s="7" t="s">
        <v>5231</v>
      </c>
      <c r="C1669" s="7" t="s">
        <v>5261</v>
      </c>
      <c r="D1669" s="7" t="s">
        <v>5232</v>
      </c>
      <c r="E1669" s="7" t="s">
        <v>5262</v>
      </c>
      <c r="G1669">
        <v>1667</v>
      </c>
      <c r="H1669" t="str">
        <f t="shared" si="29"/>
        <v>大分県杵築市</v>
      </c>
      <c r="I1669" t="s">
        <v>5260</v>
      </c>
    </row>
    <row r="1670" spans="1:9">
      <c r="A1670" s="7" t="s">
        <v>5263</v>
      </c>
      <c r="B1670" s="7" t="s">
        <v>5231</v>
      </c>
      <c r="C1670" s="7" t="s">
        <v>5264</v>
      </c>
      <c r="D1670" s="7" t="s">
        <v>5232</v>
      </c>
      <c r="E1670" s="7" t="s">
        <v>5265</v>
      </c>
      <c r="G1670">
        <v>1668</v>
      </c>
      <c r="H1670" t="str">
        <f t="shared" si="29"/>
        <v>大分県宇佐市</v>
      </c>
      <c r="I1670" t="s">
        <v>5263</v>
      </c>
    </row>
    <row r="1671" spans="1:9">
      <c r="A1671" s="7" t="s">
        <v>5266</v>
      </c>
      <c r="B1671" s="7" t="s">
        <v>5231</v>
      </c>
      <c r="C1671" s="7" t="s">
        <v>5267</v>
      </c>
      <c r="D1671" s="7" t="s">
        <v>5232</v>
      </c>
      <c r="E1671" s="7" t="s">
        <v>5268</v>
      </c>
      <c r="G1671">
        <v>1669</v>
      </c>
      <c r="H1671" t="str">
        <f t="shared" si="29"/>
        <v>大分県豊後大野市</v>
      </c>
      <c r="I1671" t="s">
        <v>5266</v>
      </c>
    </row>
    <row r="1672" spans="1:9">
      <c r="A1672" s="7" t="s">
        <v>5269</v>
      </c>
      <c r="B1672" s="7" t="s">
        <v>5231</v>
      </c>
      <c r="C1672" s="7" t="s">
        <v>5270</v>
      </c>
      <c r="D1672" s="7" t="s">
        <v>5232</v>
      </c>
      <c r="E1672" s="7" t="s">
        <v>5271</v>
      </c>
      <c r="G1672">
        <v>1670</v>
      </c>
      <c r="H1672" t="str">
        <f t="shared" si="29"/>
        <v>大分県由布市</v>
      </c>
      <c r="I1672" t="s">
        <v>5269</v>
      </c>
    </row>
    <row r="1673" spans="1:9">
      <c r="A1673" s="7" t="s">
        <v>5272</v>
      </c>
      <c r="B1673" s="7" t="s">
        <v>5231</v>
      </c>
      <c r="C1673" s="7" t="s">
        <v>5273</v>
      </c>
      <c r="D1673" s="7" t="s">
        <v>5232</v>
      </c>
      <c r="E1673" s="7" t="s">
        <v>5274</v>
      </c>
      <c r="G1673">
        <v>1671</v>
      </c>
      <c r="H1673" t="str">
        <f t="shared" si="29"/>
        <v>大分県国東市</v>
      </c>
      <c r="I1673" t="s">
        <v>5272</v>
      </c>
    </row>
    <row r="1674" spans="1:9">
      <c r="A1674" s="7" t="s">
        <v>5275</v>
      </c>
      <c r="B1674" s="7" t="s">
        <v>5231</v>
      </c>
      <c r="C1674" s="7" t="s">
        <v>5276</v>
      </c>
      <c r="D1674" s="7" t="s">
        <v>5232</v>
      </c>
      <c r="E1674" s="7" t="s">
        <v>5277</v>
      </c>
      <c r="G1674">
        <v>1672</v>
      </c>
      <c r="H1674" t="str">
        <f t="shared" si="29"/>
        <v>大分県姫島村</v>
      </c>
      <c r="I1674" t="s">
        <v>5275</v>
      </c>
    </row>
    <row r="1675" spans="1:9">
      <c r="A1675" s="7" t="s">
        <v>5278</v>
      </c>
      <c r="B1675" s="7" t="s">
        <v>5231</v>
      </c>
      <c r="C1675" s="7" t="s">
        <v>5279</v>
      </c>
      <c r="D1675" s="7" t="s">
        <v>5232</v>
      </c>
      <c r="E1675" s="7" t="s">
        <v>5280</v>
      </c>
      <c r="G1675">
        <v>1673</v>
      </c>
      <c r="H1675" t="str">
        <f t="shared" si="29"/>
        <v>大分県日出町</v>
      </c>
      <c r="I1675" t="s">
        <v>5278</v>
      </c>
    </row>
    <row r="1676" spans="1:9">
      <c r="A1676" s="7" t="s">
        <v>5281</v>
      </c>
      <c r="B1676" s="7" t="s">
        <v>5231</v>
      </c>
      <c r="C1676" s="7" t="s">
        <v>5282</v>
      </c>
      <c r="D1676" s="7" t="s">
        <v>5232</v>
      </c>
      <c r="E1676" s="7" t="s">
        <v>5283</v>
      </c>
      <c r="G1676">
        <v>1674</v>
      </c>
      <c r="H1676" t="str">
        <f t="shared" si="29"/>
        <v>大分県九重町</v>
      </c>
      <c r="I1676" t="s">
        <v>5281</v>
      </c>
    </row>
    <row r="1677" spans="1:9">
      <c r="A1677" s="7" t="s">
        <v>5284</v>
      </c>
      <c r="B1677" s="7" t="s">
        <v>5231</v>
      </c>
      <c r="C1677" s="7" t="s">
        <v>5285</v>
      </c>
      <c r="D1677" s="7" t="s">
        <v>5232</v>
      </c>
      <c r="E1677" s="7" t="s">
        <v>5286</v>
      </c>
      <c r="G1677">
        <v>1675</v>
      </c>
      <c r="H1677" t="str">
        <f t="shared" si="29"/>
        <v>大分県玖珠町</v>
      </c>
      <c r="I1677" t="s">
        <v>5284</v>
      </c>
    </row>
    <row r="1678" spans="1:9">
      <c r="A1678" s="3" t="s">
        <v>5287</v>
      </c>
      <c r="B1678" s="3" t="s">
        <v>5288</v>
      </c>
      <c r="C1678" s="4"/>
      <c r="D1678" s="5" t="s">
        <v>5289</v>
      </c>
      <c r="E1678" s="4"/>
      <c r="G1678">
        <v>1676</v>
      </c>
      <c r="H1678" t="str">
        <f t="shared" si="29"/>
        <v>宮崎県</v>
      </c>
      <c r="I1678" t="s">
        <v>5287</v>
      </c>
    </row>
    <row r="1679" spans="1:9">
      <c r="A1679" s="7" t="s">
        <v>5290</v>
      </c>
      <c r="B1679" s="7" t="s">
        <v>5288</v>
      </c>
      <c r="C1679" s="7" t="s">
        <v>5291</v>
      </c>
      <c r="D1679" s="7" t="s">
        <v>5289</v>
      </c>
      <c r="E1679" s="7" t="s">
        <v>5292</v>
      </c>
      <c r="G1679">
        <v>1677</v>
      </c>
      <c r="H1679" t="str">
        <f t="shared" si="29"/>
        <v>宮崎県宮崎市</v>
      </c>
      <c r="I1679" t="s">
        <v>5290</v>
      </c>
    </row>
    <row r="1680" spans="1:9">
      <c r="A1680" s="7" t="s">
        <v>5293</v>
      </c>
      <c r="B1680" s="7" t="s">
        <v>5288</v>
      </c>
      <c r="C1680" s="7" t="s">
        <v>5294</v>
      </c>
      <c r="D1680" s="7" t="s">
        <v>5289</v>
      </c>
      <c r="E1680" s="7" t="s">
        <v>5295</v>
      </c>
      <c r="G1680">
        <v>1678</v>
      </c>
      <c r="H1680" t="str">
        <f t="shared" si="29"/>
        <v>宮崎県都城市</v>
      </c>
      <c r="I1680" t="s">
        <v>5293</v>
      </c>
    </row>
    <row r="1681" spans="1:9">
      <c r="A1681" s="7" t="s">
        <v>5296</v>
      </c>
      <c r="B1681" s="7" t="s">
        <v>5288</v>
      </c>
      <c r="C1681" s="7" t="s">
        <v>5297</v>
      </c>
      <c r="D1681" s="7" t="s">
        <v>5289</v>
      </c>
      <c r="E1681" s="7" t="s">
        <v>5298</v>
      </c>
      <c r="G1681">
        <v>1679</v>
      </c>
      <c r="H1681" t="str">
        <f t="shared" si="29"/>
        <v>宮崎県延岡市</v>
      </c>
      <c r="I1681" t="s">
        <v>5296</v>
      </c>
    </row>
    <row r="1682" spans="1:9">
      <c r="A1682" s="7" t="s">
        <v>5299</v>
      </c>
      <c r="B1682" s="7" t="s">
        <v>5288</v>
      </c>
      <c r="C1682" s="7" t="s">
        <v>5300</v>
      </c>
      <c r="D1682" s="7" t="s">
        <v>5289</v>
      </c>
      <c r="E1682" s="7" t="s">
        <v>5301</v>
      </c>
      <c r="G1682">
        <v>1680</v>
      </c>
      <c r="H1682" t="str">
        <f t="shared" si="29"/>
        <v>宮崎県日南市</v>
      </c>
      <c r="I1682" t="s">
        <v>5299</v>
      </c>
    </row>
    <row r="1683" spans="1:9">
      <c r="A1683" s="7" t="s">
        <v>5302</v>
      </c>
      <c r="B1683" s="7" t="s">
        <v>5288</v>
      </c>
      <c r="C1683" s="7" t="s">
        <v>5303</v>
      </c>
      <c r="D1683" s="7" t="s">
        <v>5289</v>
      </c>
      <c r="E1683" s="7" t="s">
        <v>5304</v>
      </c>
      <c r="G1683">
        <v>1681</v>
      </c>
      <c r="H1683" t="str">
        <f t="shared" si="29"/>
        <v>宮崎県小林市</v>
      </c>
      <c r="I1683" t="s">
        <v>5302</v>
      </c>
    </row>
    <row r="1684" spans="1:9">
      <c r="A1684" s="7" t="s">
        <v>5305</v>
      </c>
      <c r="B1684" s="7" t="s">
        <v>5288</v>
      </c>
      <c r="C1684" s="7" t="s">
        <v>5306</v>
      </c>
      <c r="D1684" s="7" t="s">
        <v>5289</v>
      </c>
      <c r="E1684" s="7" t="s">
        <v>5307</v>
      </c>
      <c r="G1684">
        <v>1682</v>
      </c>
      <c r="H1684" t="str">
        <f t="shared" si="29"/>
        <v>宮崎県日向市</v>
      </c>
      <c r="I1684" t="s">
        <v>5305</v>
      </c>
    </row>
    <row r="1685" spans="1:9">
      <c r="A1685" s="7" t="s">
        <v>5308</v>
      </c>
      <c r="B1685" s="7" t="s">
        <v>5288</v>
      </c>
      <c r="C1685" s="7" t="s">
        <v>5309</v>
      </c>
      <c r="D1685" s="7" t="s">
        <v>5289</v>
      </c>
      <c r="E1685" s="7" t="s">
        <v>5310</v>
      </c>
      <c r="G1685">
        <v>1683</v>
      </c>
      <c r="H1685" t="str">
        <f t="shared" si="29"/>
        <v>宮崎県串間市</v>
      </c>
      <c r="I1685" t="s">
        <v>5308</v>
      </c>
    </row>
    <row r="1686" spans="1:9">
      <c r="A1686" s="7" t="s">
        <v>5311</v>
      </c>
      <c r="B1686" s="7" t="s">
        <v>5288</v>
      </c>
      <c r="C1686" s="7" t="s">
        <v>5312</v>
      </c>
      <c r="D1686" s="7" t="s">
        <v>5289</v>
      </c>
      <c r="E1686" s="7" t="s">
        <v>5313</v>
      </c>
      <c r="G1686">
        <v>1684</v>
      </c>
      <c r="H1686" t="str">
        <f t="shared" si="29"/>
        <v>宮崎県西都市</v>
      </c>
      <c r="I1686" t="s">
        <v>5311</v>
      </c>
    </row>
    <row r="1687" spans="1:9">
      <c r="A1687" s="7" t="s">
        <v>5314</v>
      </c>
      <c r="B1687" s="7" t="s">
        <v>5288</v>
      </c>
      <c r="C1687" s="7" t="s">
        <v>5315</v>
      </c>
      <c r="D1687" s="7" t="s">
        <v>5289</v>
      </c>
      <c r="E1687" s="7" t="s">
        <v>5316</v>
      </c>
      <c r="G1687">
        <v>1685</v>
      </c>
      <c r="H1687" t="str">
        <f t="shared" si="29"/>
        <v>宮崎県えびの市</v>
      </c>
      <c r="I1687" t="s">
        <v>5314</v>
      </c>
    </row>
    <row r="1688" spans="1:9">
      <c r="A1688" s="7" t="s">
        <v>5317</v>
      </c>
      <c r="B1688" s="7" t="s">
        <v>5288</v>
      </c>
      <c r="C1688" s="7" t="s">
        <v>5318</v>
      </c>
      <c r="D1688" s="7" t="s">
        <v>5289</v>
      </c>
      <c r="E1688" s="7" t="s">
        <v>5319</v>
      </c>
      <c r="G1688">
        <v>1686</v>
      </c>
      <c r="H1688" t="str">
        <f t="shared" si="29"/>
        <v>宮崎県三股町</v>
      </c>
      <c r="I1688" t="s">
        <v>5317</v>
      </c>
    </row>
    <row r="1689" spans="1:9">
      <c r="A1689" s="7" t="s">
        <v>5320</v>
      </c>
      <c r="B1689" s="7" t="s">
        <v>5288</v>
      </c>
      <c r="C1689" s="7" t="s">
        <v>5321</v>
      </c>
      <c r="D1689" s="7" t="s">
        <v>5289</v>
      </c>
      <c r="E1689" s="7" t="s">
        <v>5322</v>
      </c>
      <c r="G1689">
        <v>1687</v>
      </c>
      <c r="H1689" t="str">
        <f t="shared" si="29"/>
        <v>宮崎県高原町</v>
      </c>
      <c r="I1689" t="s">
        <v>5320</v>
      </c>
    </row>
    <row r="1690" spans="1:9">
      <c r="A1690" s="7" t="s">
        <v>5323</v>
      </c>
      <c r="B1690" s="7" t="s">
        <v>5288</v>
      </c>
      <c r="C1690" s="7" t="s">
        <v>5324</v>
      </c>
      <c r="D1690" s="7" t="s">
        <v>5289</v>
      </c>
      <c r="E1690" s="7" t="s">
        <v>5325</v>
      </c>
      <c r="G1690">
        <v>1688</v>
      </c>
      <c r="H1690" t="str">
        <f t="shared" si="29"/>
        <v>宮崎県国富町</v>
      </c>
      <c r="I1690" t="s">
        <v>5323</v>
      </c>
    </row>
    <row r="1691" spans="1:9">
      <c r="A1691" s="7" t="s">
        <v>5326</v>
      </c>
      <c r="B1691" s="7" t="s">
        <v>5288</v>
      </c>
      <c r="C1691" s="7" t="s">
        <v>5327</v>
      </c>
      <c r="D1691" s="7" t="s">
        <v>5289</v>
      </c>
      <c r="E1691" s="7" t="s">
        <v>5328</v>
      </c>
      <c r="G1691">
        <v>1689</v>
      </c>
      <c r="H1691" t="str">
        <f t="shared" si="29"/>
        <v>宮崎県綾町</v>
      </c>
      <c r="I1691" t="s">
        <v>5326</v>
      </c>
    </row>
    <row r="1692" spans="1:9">
      <c r="A1692" s="7" t="s">
        <v>5329</v>
      </c>
      <c r="B1692" s="7" t="s">
        <v>5288</v>
      </c>
      <c r="C1692" s="7" t="s">
        <v>5330</v>
      </c>
      <c r="D1692" s="7" t="s">
        <v>5289</v>
      </c>
      <c r="E1692" s="7" t="s">
        <v>5331</v>
      </c>
      <c r="G1692">
        <v>1690</v>
      </c>
      <c r="H1692" t="str">
        <f t="shared" si="29"/>
        <v>宮崎県高鍋町</v>
      </c>
      <c r="I1692" t="s">
        <v>5329</v>
      </c>
    </row>
    <row r="1693" spans="1:9">
      <c r="A1693" s="7" t="s">
        <v>5332</v>
      </c>
      <c r="B1693" s="7" t="s">
        <v>5288</v>
      </c>
      <c r="C1693" s="7" t="s">
        <v>5333</v>
      </c>
      <c r="D1693" s="7" t="s">
        <v>5289</v>
      </c>
      <c r="E1693" s="7" t="s">
        <v>5334</v>
      </c>
      <c r="G1693">
        <v>1691</v>
      </c>
      <c r="H1693" t="str">
        <f t="shared" si="29"/>
        <v>宮崎県新富町</v>
      </c>
      <c r="I1693" t="s">
        <v>5332</v>
      </c>
    </row>
    <row r="1694" spans="1:9">
      <c r="A1694" s="7" t="s">
        <v>5335</v>
      </c>
      <c r="B1694" s="7" t="s">
        <v>5288</v>
      </c>
      <c r="C1694" s="7" t="s">
        <v>5336</v>
      </c>
      <c r="D1694" s="7" t="s">
        <v>5289</v>
      </c>
      <c r="E1694" s="7" t="s">
        <v>5337</v>
      </c>
      <c r="G1694">
        <v>1692</v>
      </c>
      <c r="H1694" t="str">
        <f t="shared" si="29"/>
        <v>宮崎県西米良村</v>
      </c>
      <c r="I1694" t="s">
        <v>5335</v>
      </c>
    </row>
    <row r="1695" spans="1:9">
      <c r="A1695" s="7" t="s">
        <v>5338</v>
      </c>
      <c r="B1695" s="7" t="s">
        <v>5288</v>
      </c>
      <c r="C1695" s="7" t="s">
        <v>5339</v>
      </c>
      <c r="D1695" s="7" t="s">
        <v>5289</v>
      </c>
      <c r="E1695" s="7" t="s">
        <v>5340</v>
      </c>
      <c r="G1695">
        <v>1693</v>
      </c>
      <c r="H1695" t="str">
        <f t="shared" si="29"/>
        <v>宮崎県木城町</v>
      </c>
      <c r="I1695" t="s">
        <v>5338</v>
      </c>
    </row>
    <row r="1696" spans="1:9">
      <c r="A1696" s="7" t="s">
        <v>5341</v>
      </c>
      <c r="B1696" s="7" t="s">
        <v>5288</v>
      </c>
      <c r="C1696" s="7" t="s">
        <v>5342</v>
      </c>
      <c r="D1696" s="7" t="s">
        <v>5289</v>
      </c>
      <c r="E1696" s="7" t="s">
        <v>5343</v>
      </c>
      <c r="G1696">
        <v>1694</v>
      </c>
      <c r="H1696" t="str">
        <f t="shared" si="29"/>
        <v>宮崎県川南町</v>
      </c>
      <c r="I1696" t="s">
        <v>5341</v>
      </c>
    </row>
    <row r="1697" spans="1:9">
      <c r="A1697" s="7" t="s">
        <v>5344</v>
      </c>
      <c r="B1697" s="7" t="s">
        <v>5288</v>
      </c>
      <c r="C1697" s="7" t="s">
        <v>5345</v>
      </c>
      <c r="D1697" s="7" t="s">
        <v>5289</v>
      </c>
      <c r="E1697" s="7" t="s">
        <v>4778</v>
      </c>
      <c r="G1697">
        <v>1695</v>
      </c>
      <c r="H1697" t="str">
        <f t="shared" si="29"/>
        <v>宮崎県都農町</v>
      </c>
      <c r="I1697" t="s">
        <v>5344</v>
      </c>
    </row>
    <row r="1698" spans="1:9">
      <c r="A1698" s="7" t="s">
        <v>5346</v>
      </c>
      <c r="B1698" s="7" t="s">
        <v>5288</v>
      </c>
      <c r="C1698" s="7" t="s">
        <v>5347</v>
      </c>
      <c r="D1698" s="7" t="s">
        <v>5289</v>
      </c>
      <c r="E1698" s="7" t="s">
        <v>5348</v>
      </c>
      <c r="G1698">
        <v>1696</v>
      </c>
      <c r="H1698" t="str">
        <f t="shared" si="29"/>
        <v>宮崎県門川町</v>
      </c>
      <c r="I1698" t="s">
        <v>5346</v>
      </c>
    </row>
    <row r="1699" spans="1:9">
      <c r="A1699" s="7" t="s">
        <v>5349</v>
      </c>
      <c r="B1699" s="7" t="s">
        <v>5288</v>
      </c>
      <c r="C1699" s="7" t="s">
        <v>5350</v>
      </c>
      <c r="D1699" s="7" t="s">
        <v>5289</v>
      </c>
      <c r="E1699" s="7" t="s">
        <v>5351</v>
      </c>
      <c r="G1699">
        <v>1697</v>
      </c>
      <c r="H1699" t="str">
        <f t="shared" si="29"/>
        <v>宮崎県諸塚村</v>
      </c>
      <c r="I1699" t="s">
        <v>5349</v>
      </c>
    </row>
    <row r="1700" spans="1:9">
      <c r="A1700" s="7" t="s">
        <v>5352</v>
      </c>
      <c r="B1700" s="7" t="s">
        <v>5288</v>
      </c>
      <c r="C1700" s="7" t="s">
        <v>5353</v>
      </c>
      <c r="D1700" s="7" t="s">
        <v>5289</v>
      </c>
      <c r="E1700" s="7" t="s">
        <v>5354</v>
      </c>
      <c r="G1700">
        <v>1698</v>
      </c>
      <c r="H1700" t="str">
        <f t="shared" si="29"/>
        <v>宮崎県椎葉村</v>
      </c>
      <c r="I1700" t="s">
        <v>5352</v>
      </c>
    </row>
    <row r="1701" spans="1:9">
      <c r="A1701" s="7" t="s">
        <v>5355</v>
      </c>
      <c r="B1701" s="7" t="s">
        <v>5288</v>
      </c>
      <c r="C1701" s="7" t="s">
        <v>1276</v>
      </c>
      <c r="D1701" s="7" t="s">
        <v>5289</v>
      </c>
      <c r="E1701" s="7" t="s">
        <v>1277</v>
      </c>
      <c r="G1701">
        <v>1699</v>
      </c>
      <c r="H1701" t="str">
        <f t="shared" si="29"/>
        <v>宮崎県美郷町</v>
      </c>
      <c r="I1701" t="s">
        <v>5355</v>
      </c>
    </row>
    <row r="1702" spans="1:9">
      <c r="A1702" s="7" t="s">
        <v>5356</v>
      </c>
      <c r="B1702" s="7" t="s">
        <v>5288</v>
      </c>
      <c r="C1702" s="7" t="s">
        <v>5357</v>
      </c>
      <c r="D1702" s="7" t="s">
        <v>5289</v>
      </c>
      <c r="E1702" s="7" t="s">
        <v>5358</v>
      </c>
      <c r="G1702">
        <v>1700</v>
      </c>
      <c r="H1702" t="str">
        <f t="shared" si="29"/>
        <v>宮崎県高千穂町</v>
      </c>
      <c r="I1702" t="s">
        <v>5356</v>
      </c>
    </row>
    <row r="1703" spans="1:9">
      <c r="A1703" s="7" t="s">
        <v>5359</v>
      </c>
      <c r="B1703" s="7" t="s">
        <v>5288</v>
      </c>
      <c r="C1703" s="7" t="s">
        <v>5360</v>
      </c>
      <c r="D1703" s="7" t="s">
        <v>5289</v>
      </c>
      <c r="E1703" s="7" t="s">
        <v>5361</v>
      </c>
      <c r="G1703">
        <v>1701</v>
      </c>
      <c r="H1703" t="str">
        <f t="shared" si="29"/>
        <v>宮崎県日之影町</v>
      </c>
      <c r="I1703" t="s">
        <v>5359</v>
      </c>
    </row>
    <row r="1704" spans="1:9">
      <c r="A1704" s="7" t="s">
        <v>5362</v>
      </c>
      <c r="B1704" s="7" t="s">
        <v>5288</v>
      </c>
      <c r="C1704" s="7" t="s">
        <v>5363</v>
      </c>
      <c r="D1704" s="7" t="s">
        <v>5289</v>
      </c>
      <c r="E1704" s="7" t="s">
        <v>5364</v>
      </c>
      <c r="G1704">
        <v>1702</v>
      </c>
      <c r="H1704" t="str">
        <f t="shared" si="29"/>
        <v>宮崎県五ヶ瀬町</v>
      </c>
      <c r="I1704" t="s">
        <v>5362</v>
      </c>
    </row>
    <row r="1705" spans="1:9">
      <c r="A1705" s="3" t="s">
        <v>5365</v>
      </c>
      <c r="B1705" s="3" t="s">
        <v>5366</v>
      </c>
      <c r="C1705" s="4"/>
      <c r="D1705" s="5" t="s">
        <v>5367</v>
      </c>
      <c r="E1705" s="4"/>
      <c r="G1705">
        <v>1703</v>
      </c>
      <c r="H1705" t="str">
        <f t="shared" si="29"/>
        <v>鹿児島県</v>
      </c>
      <c r="I1705" t="s">
        <v>5365</v>
      </c>
    </row>
    <row r="1706" spans="1:9">
      <c r="A1706" s="7" t="s">
        <v>5368</v>
      </c>
      <c r="B1706" s="7" t="s">
        <v>5366</v>
      </c>
      <c r="C1706" s="7" t="s">
        <v>5369</v>
      </c>
      <c r="D1706" s="7" t="s">
        <v>5367</v>
      </c>
      <c r="E1706" s="7" t="s">
        <v>5370</v>
      </c>
      <c r="G1706">
        <v>1704</v>
      </c>
      <c r="H1706" t="str">
        <f t="shared" si="29"/>
        <v>鹿児島県鹿児島市</v>
      </c>
      <c r="I1706" t="s">
        <v>5368</v>
      </c>
    </row>
    <row r="1707" spans="1:9">
      <c r="A1707" s="7" t="s">
        <v>5371</v>
      </c>
      <c r="B1707" s="7" t="s">
        <v>5366</v>
      </c>
      <c r="C1707" s="7" t="s">
        <v>5372</v>
      </c>
      <c r="D1707" s="7" t="s">
        <v>5367</v>
      </c>
      <c r="E1707" s="7" t="s">
        <v>5373</v>
      </c>
      <c r="G1707">
        <v>1705</v>
      </c>
      <c r="H1707" t="str">
        <f t="shared" si="29"/>
        <v>鹿児島県鹿屋市</v>
      </c>
      <c r="I1707" t="s">
        <v>5371</v>
      </c>
    </row>
    <row r="1708" spans="1:9">
      <c r="A1708" s="7" t="s">
        <v>5374</v>
      </c>
      <c r="B1708" s="7" t="s">
        <v>5366</v>
      </c>
      <c r="C1708" s="7" t="s">
        <v>5375</v>
      </c>
      <c r="D1708" s="7" t="s">
        <v>5367</v>
      </c>
      <c r="E1708" s="7" t="s">
        <v>5376</v>
      </c>
      <c r="G1708">
        <v>1706</v>
      </c>
      <c r="H1708" t="str">
        <f t="shared" si="29"/>
        <v>鹿児島県枕崎市</v>
      </c>
      <c r="I1708" t="s">
        <v>5374</v>
      </c>
    </row>
    <row r="1709" spans="1:9">
      <c r="A1709" s="7" t="s">
        <v>5377</v>
      </c>
      <c r="B1709" s="7" t="s">
        <v>5366</v>
      </c>
      <c r="C1709" s="7" t="s">
        <v>5378</v>
      </c>
      <c r="D1709" s="7" t="s">
        <v>5367</v>
      </c>
      <c r="E1709" s="7" t="s">
        <v>5379</v>
      </c>
      <c r="G1709">
        <v>1707</v>
      </c>
      <c r="H1709" t="str">
        <f t="shared" si="29"/>
        <v>鹿児島県阿久根市</v>
      </c>
      <c r="I1709" t="s">
        <v>5377</v>
      </c>
    </row>
    <row r="1710" spans="1:9">
      <c r="A1710" s="7" t="s">
        <v>5380</v>
      </c>
      <c r="B1710" s="7" t="s">
        <v>5366</v>
      </c>
      <c r="C1710" s="7" t="s">
        <v>5381</v>
      </c>
      <c r="D1710" s="7" t="s">
        <v>5367</v>
      </c>
      <c r="E1710" s="7" t="s">
        <v>3775</v>
      </c>
      <c r="G1710">
        <v>1708</v>
      </c>
      <c r="H1710" t="str">
        <f t="shared" si="29"/>
        <v>鹿児島県出水市</v>
      </c>
      <c r="I1710" t="s">
        <v>5380</v>
      </c>
    </row>
    <row r="1711" spans="1:9">
      <c r="A1711" s="7" t="s">
        <v>5382</v>
      </c>
      <c r="B1711" s="7" t="s">
        <v>5366</v>
      </c>
      <c r="C1711" s="7" t="s">
        <v>5383</v>
      </c>
      <c r="D1711" s="7" t="s">
        <v>5367</v>
      </c>
      <c r="E1711" s="7" t="s">
        <v>5384</v>
      </c>
      <c r="G1711">
        <v>1709</v>
      </c>
      <c r="H1711" t="str">
        <f t="shared" si="29"/>
        <v>鹿児島県指宿市</v>
      </c>
      <c r="I1711" t="s">
        <v>5382</v>
      </c>
    </row>
    <row r="1712" spans="1:9">
      <c r="A1712" s="7" t="s">
        <v>5385</v>
      </c>
      <c r="B1712" s="7" t="s">
        <v>5366</v>
      </c>
      <c r="C1712" s="7" t="s">
        <v>5386</v>
      </c>
      <c r="D1712" s="7" t="s">
        <v>5367</v>
      </c>
      <c r="E1712" s="7" t="s">
        <v>5387</v>
      </c>
      <c r="G1712">
        <v>1710</v>
      </c>
      <c r="H1712" t="str">
        <f t="shared" si="29"/>
        <v>鹿児島県西之表市</v>
      </c>
      <c r="I1712" t="s">
        <v>5385</v>
      </c>
    </row>
    <row r="1713" spans="1:9">
      <c r="A1713" s="7" t="s">
        <v>5388</v>
      </c>
      <c r="B1713" s="7" t="s">
        <v>5366</v>
      </c>
      <c r="C1713" s="7" t="s">
        <v>5389</v>
      </c>
      <c r="D1713" s="7" t="s">
        <v>5367</v>
      </c>
      <c r="E1713" s="7" t="s">
        <v>5390</v>
      </c>
      <c r="G1713">
        <v>1711</v>
      </c>
      <c r="H1713" t="str">
        <f t="shared" si="29"/>
        <v>鹿児島県垂水市</v>
      </c>
      <c r="I1713" t="s">
        <v>5388</v>
      </c>
    </row>
    <row r="1714" spans="1:9">
      <c r="A1714" s="7" t="s">
        <v>5391</v>
      </c>
      <c r="B1714" s="7" t="s">
        <v>5366</v>
      </c>
      <c r="C1714" s="7" t="s">
        <v>5392</v>
      </c>
      <c r="D1714" s="7" t="s">
        <v>5367</v>
      </c>
      <c r="E1714" s="7" t="s">
        <v>5393</v>
      </c>
      <c r="G1714">
        <v>1712</v>
      </c>
      <c r="H1714" t="str">
        <f t="shared" si="29"/>
        <v>鹿児島県薩摩川内市</v>
      </c>
      <c r="I1714" t="s">
        <v>5391</v>
      </c>
    </row>
    <row r="1715" spans="1:9">
      <c r="A1715" s="7" t="s">
        <v>5394</v>
      </c>
      <c r="B1715" s="7" t="s">
        <v>5366</v>
      </c>
      <c r="C1715" s="7" t="s">
        <v>5395</v>
      </c>
      <c r="D1715" s="7" t="s">
        <v>5367</v>
      </c>
      <c r="E1715" s="7" t="s">
        <v>5396</v>
      </c>
      <c r="G1715">
        <v>1713</v>
      </c>
      <c r="H1715" t="str">
        <f t="shared" si="29"/>
        <v>鹿児島県日置市</v>
      </c>
      <c r="I1715" t="s">
        <v>5394</v>
      </c>
    </row>
    <row r="1716" spans="1:9">
      <c r="A1716" s="7" t="s">
        <v>5397</v>
      </c>
      <c r="B1716" s="7" t="s">
        <v>5366</v>
      </c>
      <c r="C1716" s="7" t="s">
        <v>5398</v>
      </c>
      <c r="D1716" s="7" t="s">
        <v>5367</v>
      </c>
      <c r="E1716" s="7" t="s">
        <v>5399</v>
      </c>
      <c r="G1716">
        <v>1714</v>
      </c>
      <c r="H1716" t="str">
        <f t="shared" si="29"/>
        <v>鹿児島県曽於市</v>
      </c>
      <c r="I1716" t="s">
        <v>5397</v>
      </c>
    </row>
    <row r="1717" spans="1:9">
      <c r="A1717" s="7" t="s">
        <v>5400</v>
      </c>
      <c r="B1717" s="7" t="s">
        <v>5366</v>
      </c>
      <c r="C1717" s="7" t="s">
        <v>5401</v>
      </c>
      <c r="D1717" s="7" t="s">
        <v>5367</v>
      </c>
      <c r="E1717" s="7" t="s">
        <v>5402</v>
      </c>
      <c r="G1717">
        <v>1715</v>
      </c>
      <c r="H1717" t="str">
        <f t="shared" si="29"/>
        <v>鹿児島県霧島市</v>
      </c>
      <c r="I1717" t="s">
        <v>5400</v>
      </c>
    </row>
    <row r="1718" spans="1:9">
      <c r="A1718" s="7" t="s">
        <v>5403</v>
      </c>
      <c r="B1718" s="7" t="s">
        <v>5366</v>
      </c>
      <c r="C1718" s="7" t="s">
        <v>5404</v>
      </c>
      <c r="D1718" s="7" t="s">
        <v>5367</v>
      </c>
      <c r="E1718" s="7" t="s">
        <v>5405</v>
      </c>
      <c r="G1718">
        <v>1716</v>
      </c>
      <c r="H1718" t="str">
        <f t="shared" si="29"/>
        <v>鹿児島県いちき串木野市</v>
      </c>
      <c r="I1718" t="s">
        <v>5403</v>
      </c>
    </row>
    <row r="1719" spans="1:9">
      <c r="A1719" s="7" t="s">
        <v>5406</v>
      </c>
      <c r="B1719" s="7" t="s">
        <v>5366</v>
      </c>
      <c r="C1719" s="7" t="s">
        <v>5407</v>
      </c>
      <c r="D1719" s="7" t="s">
        <v>5367</v>
      </c>
      <c r="E1719" s="7" t="s">
        <v>5408</v>
      </c>
      <c r="G1719">
        <v>1717</v>
      </c>
      <c r="H1719" t="str">
        <f t="shared" si="29"/>
        <v>鹿児島県南さつま市</v>
      </c>
      <c r="I1719" t="s">
        <v>5406</v>
      </c>
    </row>
    <row r="1720" spans="1:9">
      <c r="A1720" s="7" t="s">
        <v>5409</v>
      </c>
      <c r="B1720" s="7" t="s">
        <v>5366</v>
      </c>
      <c r="C1720" s="7" t="s">
        <v>5410</v>
      </c>
      <c r="D1720" s="7" t="s">
        <v>5367</v>
      </c>
      <c r="E1720" s="7" t="s">
        <v>5411</v>
      </c>
      <c r="G1720">
        <v>1718</v>
      </c>
      <c r="H1720" t="str">
        <f t="shared" si="29"/>
        <v>鹿児島県志布志市</v>
      </c>
      <c r="I1720" t="s">
        <v>5409</v>
      </c>
    </row>
    <row r="1721" spans="1:9">
      <c r="A1721" s="7" t="s">
        <v>5412</v>
      </c>
      <c r="B1721" s="7" t="s">
        <v>5366</v>
      </c>
      <c r="C1721" s="7" t="s">
        <v>5413</v>
      </c>
      <c r="D1721" s="7" t="s">
        <v>5367</v>
      </c>
      <c r="E1721" s="7" t="s">
        <v>5414</v>
      </c>
      <c r="G1721">
        <v>1719</v>
      </c>
      <c r="H1721" t="str">
        <f t="shared" si="29"/>
        <v>鹿児島県奄美市</v>
      </c>
      <c r="I1721" t="s">
        <v>5412</v>
      </c>
    </row>
    <row r="1722" spans="1:9">
      <c r="A1722" s="7" t="s">
        <v>5415</v>
      </c>
      <c r="B1722" s="7" t="s">
        <v>5366</v>
      </c>
      <c r="C1722" s="7" t="s">
        <v>5416</v>
      </c>
      <c r="D1722" s="7" t="s">
        <v>5367</v>
      </c>
      <c r="E1722" s="7" t="s">
        <v>5417</v>
      </c>
      <c r="G1722">
        <v>1720</v>
      </c>
      <c r="H1722" t="str">
        <f t="shared" si="29"/>
        <v>鹿児島県南九州市</v>
      </c>
      <c r="I1722" t="s">
        <v>5415</v>
      </c>
    </row>
    <row r="1723" spans="1:9">
      <c r="A1723" s="7" t="s">
        <v>5418</v>
      </c>
      <c r="B1723" s="7" t="s">
        <v>5366</v>
      </c>
      <c r="C1723" s="7" t="s">
        <v>5419</v>
      </c>
      <c r="D1723" s="7" t="s">
        <v>5367</v>
      </c>
      <c r="E1723" s="7" t="s">
        <v>5420</v>
      </c>
      <c r="G1723">
        <v>1721</v>
      </c>
      <c r="H1723" t="str">
        <f t="shared" si="29"/>
        <v>鹿児島県伊佐市</v>
      </c>
      <c r="I1723" t="s">
        <v>5418</v>
      </c>
    </row>
    <row r="1724" spans="1:9">
      <c r="A1724" s="7" t="s">
        <v>5421</v>
      </c>
      <c r="B1724" s="7" t="s">
        <v>5366</v>
      </c>
      <c r="C1724" s="7" t="s">
        <v>5422</v>
      </c>
      <c r="D1724" s="7" t="s">
        <v>5367</v>
      </c>
      <c r="E1724" s="7" t="s">
        <v>5423</v>
      </c>
      <c r="G1724">
        <v>1722</v>
      </c>
      <c r="H1724" t="str">
        <f t="shared" si="29"/>
        <v>鹿児島県姶良市</v>
      </c>
      <c r="I1724" t="s">
        <v>5421</v>
      </c>
    </row>
    <row r="1725" spans="1:9">
      <c r="A1725" s="7" t="s">
        <v>5424</v>
      </c>
      <c r="B1725" s="7" t="s">
        <v>5366</v>
      </c>
      <c r="C1725" s="7" t="s">
        <v>5425</v>
      </c>
      <c r="D1725" s="7" t="s">
        <v>5367</v>
      </c>
      <c r="E1725" s="7" t="s">
        <v>5426</v>
      </c>
      <c r="G1725">
        <v>1723</v>
      </c>
      <c r="H1725" t="str">
        <f t="shared" si="29"/>
        <v>鹿児島県三島村</v>
      </c>
      <c r="I1725" t="s">
        <v>5424</v>
      </c>
    </row>
    <row r="1726" spans="1:9">
      <c r="A1726" s="7" t="s">
        <v>5427</v>
      </c>
      <c r="B1726" s="7" t="s">
        <v>5366</v>
      </c>
      <c r="C1726" s="7" t="s">
        <v>5428</v>
      </c>
      <c r="D1726" s="7" t="s">
        <v>5367</v>
      </c>
      <c r="E1726" s="7" t="s">
        <v>2408</v>
      </c>
      <c r="G1726">
        <v>1724</v>
      </c>
      <c r="H1726" t="str">
        <f t="shared" si="29"/>
        <v>鹿児島県十島村</v>
      </c>
      <c r="I1726" t="s">
        <v>5427</v>
      </c>
    </row>
    <row r="1727" spans="1:9">
      <c r="A1727" s="7" t="s">
        <v>5429</v>
      </c>
      <c r="B1727" s="7" t="s">
        <v>5366</v>
      </c>
      <c r="C1727" s="7" t="s">
        <v>5430</v>
      </c>
      <c r="D1727" s="7" t="s">
        <v>5367</v>
      </c>
      <c r="E1727" s="7" t="s">
        <v>5431</v>
      </c>
      <c r="G1727">
        <v>1725</v>
      </c>
      <c r="H1727" t="str">
        <f t="shared" si="29"/>
        <v>鹿児島県さつま町</v>
      </c>
      <c r="I1727" t="s">
        <v>5429</v>
      </c>
    </row>
    <row r="1728" spans="1:9">
      <c r="A1728" s="7" t="s">
        <v>5432</v>
      </c>
      <c r="B1728" s="7" t="s">
        <v>5366</v>
      </c>
      <c r="C1728" s="7" t="s">
        <v>5433</v>
      </c>
      <c r="D1728" s="7" t="s">
        <v>5367</v>
      </c>
      <c r="E1728" s="7" t="s">
        <v>5434</v>
      </c>
      <c r="G1728">
        <v>1726</v>
      </c>
      <c r="H1728" t="str">
        <f t="shared" si="29"/>
        <v>鹿児島県長島町</v>
      </c>
      <c r="I1728" t="s">
        <v>5432</v>
      </c>
    </row>
    <row r="1729" spans="1:9">
      <c r="A1729" s="7" t="s">
        <v>5435</v>
      </c>
      <c r="B1729" s="7" t="s">
        <v>5366</v>
      </c>
      <c r="C1729" s="7" t="s">
        <v>5436</v>
      </c>
      <c r="D1729" s="7" t="s">
        <v>5367</v>
      </c>
      <c r="E1729" s="7" t="s">
        <v>5437</v>
      </c>
      <c r="G1729">
        <v>1727</v>
      </c>
      <c r="H1729" t="str">
        <f t="shared" si="29"/>
        <v>鹿児島県湧水町</v>
      </c>
      <c r="I1729" t="s">
        <v>5435</v>
      </c>
    </row>
    <row r="1730" spans="1:9">
      <c r="A1730" s="7" t="s">
        <v>5438</v>
      </c>
      <c r="B1730" s="7" t="s">
        <v>5366</v>
      </c>
      <c r="C1730" s="7" t="s">
        <v>5439</v>
      </c>
      <c r="D1730" s="7" t="s">
        <v>5367</v>
      </c>
      <c r="E1730" s="7" t="s">
        <v>5440</v>
      </c>
      <c r="G1730">
        <v>1728</v>
      </c>
      <c r="H1730" t="str">
        <f t="shared" si="29"/>
        <v>鹿児島県大崎町</v>
      </c>
      <c r="I1730" t="s">
        <v>5438</v>
      </c>
    </row>
    <row r="1731" spans="1:9">
      <c r="A1731" s="7" t="s">
        <v>5441</v>
      </c>
      <c r="B1731" s="7" t="s">
        <v>5366</v>
      </c>
      <c r="C1731" s="7" t="s">
        <v>5442</v>
      </c>
      <c r="D1731" s="7" t="s">
        <v>5367</v>
      </c>
      <c r="E1731" s="7" t="s">
        <v>5443</v>
      </c>
      <c r="G1731">
        <v>1729</v>
      </c>
      <c r="H1731" t="str">
        <f t="shared" si="29"/>
        <v>鹿児島県東串良町</v>
      </c>
      <c r="I1731" t="s">
        <v>5441</v>
      </c>
    </row>
    <row r="1732" spans="1:9">
      <c r="A1732" s="7" t="s">
        <v>5444</v>
      </c>
      <c r="B1732" s="7" t="s">
        <v>5366</v>
      </c>
      <c r="C1732" s="7" t="s">
        <v>5445</v>
      </c>
      <c r="D1732" s="7" t="s">
        <v>5367</v>
      </c>
      <c r="E1732" s="7" t="s">
        <v>5446</v>
      </c>
      <c r="G1732">
        <v>1730</v>
      </c>
      <c r="H1732" t="str">
        <f t="shared" ref="H1732:H1790" si="30">B1732&amp;C1732</f>
        <v>鹿児島県錦江町</v>
      </c>
      <c r="I1732" t="s">
        <v>5444</v>
      </c>
    </row>
    <row r="1733" spans="1:9">
      <c r="A1733" s="7" t="s">
        <v>5447</v>
      </c>
      <c r="B1733" s="7" t="s">
        <v>5366</v>
      </c>
      <c r="C1733" s="7" t="s">
        <v>5448</v>
      </c>
      <c r="D1733" s="7" t="s">
        <v>5367</v>
      </c>
      <c r="E1733" s="7" t="s">
        <v>5449</v>
      </c>
      <c r="G1733">
        <v>1731</v>
      </c>
      <c r="H1733" t="str">
        <f t="shared" si="30"/>
        <v>鹿児島県南大隅町</v>
      </c>
      <c r="I1733" t="s">
        <v>5447</v>
      </c>
    </row>
    <row r="1734" spans="1:9">
      <c r="A1734" s="7" t="s">
        <v>5450</v>
      </c>
      <c r="B1734" s="7" t="s">
        <v>5366</v>
      </c>
      <c r="C1734" s="7" t="s">
        <v>5451</v>
      </c>
      <c r="D1734" s="7" t="s">
        <v>5367</v>
      </c>
      <c r="E1734" s="7" t="s">
        <v>5452</v>
      </c>
      <c r="G1734">
        <v>1732</v>
      </c>
      <c r="H1734" t="str">
        <f t="shared" si="30"/>
        <v>鹿児島県肝付町</v>
      </c>
      <c r="I1734" t="s">
        <v>5450</v>
      </c>
    </row>
    <row r="1735" spans="1:9">
      <c r="A1735" s="7" t="s">
        <v>5453</v>
      </c>
      <c r="B1735" s="7" t="s">
        <v>5366</v>
      </c>
      <c r="C1735" s="7" t="s">
        <v>5454</v>
      </c>
      <c r="D1735" s="7" t="s">
        <v>5367</v>
      </c>
      <c r="E1735" s="7" t="s">
        <v>5455</v>
      </c>
      <c r="G1735">
        <v>1733</v>
      </c>
      <c r="H1735" t="str">
        <f t="shared" si="30"/>
        <v>鹿児島県中種子町</v>
      </c>
      <c r="I1735" t="s">
        <v>5453</v>
      </c>
    </row>
    <row r="1736" spans="1:9">
      <c r="A1736" s="7" t="s">
        <v>5456</v>
      </c>
      <c r="B1736" s="7" t="s">
        <v>5366</v>
      </c>
      <c r="C1736" s="7" t="s">
        <v>5457</v>
      </c>
      <c r="D1736" s="7" t="s">
        <v>5367</v>
      </c>
      <c r="E1736" s="7" t="s">
        <v>5458</v>
      </c>
      <c r="G1736">
        <v>1734</v>
      </c>
      <c r="H1736" t="str">
        <f t="shared" si="30"/>
        <v>鹿児島県南種子町</v>
      </c>
      <c r="I1736" t="s">
        <v>5456</v>
      </c>
    </row>
    <row r="1737" spans="1:9">
      <c r="A1737" s="7" t="s">
        <v>5459</v>
      </c>
      <c r="B1737" s="7" t="s">
        <v>5366</v>
      </c>
      <c r="C1737" s="7" t="s">
        <v>5460</v>
      </c>
      <c r="D1737" s="7" t="s">
        <v>5367</v>
      </c>
      <c r="E1737" s="7" t="s">
        <v>5461</v>
      </c>
      <c r="G1737">
        <v>1735</v>
      </c>
      <c r="H1737" t="str">
        <f t="shared" si="30"/>
        <v>鹿児島県屋久島町</v>
      </c>
      <c r="I1737" t="s">
        <v>5459</v>
      </c>
    </row>
    <row r="1738" spans="1:9">
      <c r="A1738" s="7" t="s">
        <v>5462</v>
      </c>
      <c r="B1738" s="7" t="s">
        <v>5366</v>
      </c>
      <c r="C1738" s="7" t="s">
        <v>5463</v>
      </c>
      <c r="D1738" s="7" t="s">
        <v>5367</v>
      </c>
      <c r="E1738" s="7" t="s">
        <v>5464</v>
      </c>
      <c r="G1738">
        <v>1736</v>
      </c>
      <c r="H1738" t="str">
        <f t="shared" si="30"/>
        <v>鹿児島県大和村</v>
      </c>
      <c r="I1738" t="s">
        <v>5462</v>
      </c>
    </row>
    <row r="1739" spans="1:9">
      <c r="A1739" s="7" t="s">
        <v>5465</v>
      </c>
      <c r="B1739" s="7" t="s">
        <v>5366</v>
      </c>
      <c r="C1739" s="7" t="s">
        <v>5466</v>
      </c>
      <c r="D1739" s="7" t="s">
        <v>5367</v>
      </c>
      <c r="E1739" s="7" t="s">
        <v>5467</v>
      </c>
      <c r="G1739">
        <v>1737</v>
      </c>
      <c r="H1739" t="str">
        <f t="shared" si="30"/>
        <v>鹿児島県宇検村</v>
      </c>
      <c r="I1739" t="s">
        <v>5465</v>
      </c>
    </row>
    <row r="1740" spans="1:9">
      <c r="A1740" s="7" t="s">
        <v>5468</v>
      </c>
      <c r="B1740" s="7" t="s">
        <v>5366</v>
      </c>
      <c r="C1740" s="7" t="s">
        <v>5469</v>
      </c>
      <c r="D1740" s="7" t="s">
        <v>5367</v>
      </c>
      <c r="E1740" s="7" t="s">
        <v>5470</v>
      </c>
      <c r="G1740">
        <v>1738</v>
      </c>
      <c r="H1740" t="str">
        <f t="shared" si="30"/>
        <v>鹿児島県瀬戸内町</v>
      </c>
      <c r="I1740" t="s">
        <v>5468</v>
      </c>
    </row>
    <row r="1741" spans="1:9">
      <c r="A1741" s="7" t="s">
        <v>5471</v>
      </c>
      <c r="B1741" s="7" t="s">
        <v>5366</v>
      </c>
      <c r="C1741" s="7" t="s">
        <v>5472</v>
      </c>
      <c r="D1741" s="7" t="s">
        <v>5367</v>
      </c>
      <c r="E1741" s="7" t="s">
        <v>5473</v>
      </c>
      <c r="G1741">
        <v>1739</v>
      </c>
      <c r="H1741" t="str">
        <f t="shared" si="30"/>
        <v>鹿児島県龍郷町</v>
      </c>
      <c r="I1741" t="s">
        <v>5471</v>
      </c>
    </row>
    <row r="1742" spans="1:9">
      <c r="A1742" s="7" t="s">
        <v>5474</v>
      </c>
      <c r="B1742" s="7" t="s">
        <v>5366</v>
      </c>
      <c r="C1742" s="7" t="s">
        <v>5475</v>
      </c>
      <c r="D1742" s="7" t="s">
        <v>5367</v>
      </c>
      <c r="E1742" s="7" t="s">
        <v>5476</v>
      </c>
      <c r="G1742">
        <v>1740</v>
      </c>
      <c r="H1742" t="str">
        <f t="shared" si="30"/>
        <v>鹿児島県喜界町</v>
      </c>
      <c r="I1742" t="s">
        <v>5474</v>
      </c>
    </row>
    <row r="1743" spans="1:9">
      <c r="A1743" s="7" t="s">
        <v>5477</v>
      </c>
      <c r="B1743" s="7" t="s">
        <v>5366</v>
      </c>
      <c r="C1743" s="7" t="s">
        <v>5478</v>
      </c>
      <c r="D1743" s="7" t="s">
        <v>5367</v>
      </c>
      <c r="E1743" s="7" t="s">
        <v>5479</v>
      </c>
      <c r="G1743">
        <v>1741</v>
      </c>
      <c r="H1743" t="str">
        <f t="shared" si="30"/>
        <v>鹿児島県徳之島町</v>
      </c>
      <c r="I1743" t="s">
        <v>5477</v>
      </c>
    </row>
    <row r="1744" spans="1:9">
      <c r="A1744" s="7" t="s">
        <v>5480</v>
      </c>
      <c r="B1744" s="7" t="s">
        <v>5366</v>
      </c>
      <c r="C1744" s="7" t="s">
        <v>5481</v>
      </c>
      <c r="D1744" s="7" t="s">
        <v>5367</v>
      </c>
      <c r="E1744" s="7" t="s">
        <v>5482</v>
      </c>
      <c r="G1744">
        <v>1742</v>
      </c>
      <c r="H1744" t="str">
        <f t="shared" si="30"/>
        <v>鹿児島県天城町</v>
      </c>
      <c r="I1744" t="s">
        <v>5480</v>
      </c>
    </row>
    <row r="1745" spans="1:9">
      <c r="A1745" s="7" t="s">
        <v>5483</v>
      </c>
      <c r="B1745" s="7" t="s">
        <v>5366</v>
      </c>
      <c r="C1745" s="7" t="s">
        <v>5484</v>
      </c>
      <c r="D1745" s="7" t="s">
        <v>5367</v>
      </c>
      <c r="E1745" s="7" t="s">
        <v>5485</v>
      </c>
      <c r="G1745">
        <v>1743</v>
      </c>
      <c r="H1745" t="str">
        <f t="shared" si="30"/>
        <v>鹿児島県伊仙町</v>
      </c>
      <c r="I1745" t="s">
        <v>5483</v>
      </c>
    </row>
    <row r="1746" spans="1:9">
      <c r="A1746" s="7" t="s">
        <v>5486</v>
      </c>
      <c r="B1746" s="7" t="s">
        <v>5366</v>
      </c>
      <c r="C1746" s="7" t="s">
        <v>5487</v>
      </c>
      <c r="D1746" s="7" t="s">
        <v>5367</v>
      </c>
      <c r="E1746" s="7" t="s">
        <v>5488</v>
      </c>
      <c r="G1746">
        <v>1744</v>
      </c>
      <c r="H1746" t="str">
        <f t="shared" si="30"/>
        <v>鹿児島県和泊町</v>
      </c>
      <c r="I1746" t="s">
        <v>5486</v>
      </c>
    </row>
    <row r="1747" spans="1:9">
      <c r="A1747" s="7" t="s">
        <v>5489</v>
      </c>
      <c r="B1747" s="7" t="s">
        <v>5366</v>
      </c>
      <c r="C1747" s="7" t="s">
        <v>5490</v>
      </c>
      <c r="D1747" s="7" t="s">
        <v>5367</v>
      </c>
      <c r="E1747" s="7" t="s">
        <v>5491</v>
      </c>
      <c r="G1747">
        <v>1745</v>
      </c>
      <c r="H1747" t="str">
        <f t="shared" si="30"/>
        <v>鹿児島県知名町</v>
      </c>
      <c r="I1747" t="s">
        <v>5489</v>
      </c>
    </row>
    <row r="1748" spans="1:9">
      <c r="A1748" s="7" t="s">
        <v>5492</v>
      </c>
      <c r="B1748" s="7" t="s">
        <v>5366</v>
      </c>
      <c r="C1748" s="7" t="s">
        <v>5493</v>
      </c>
      <c r="D1748" s="7" t="s">
        <v>5367</v>
      </c>
      <c r="E1748" s="7" t="s">
        <v>5494</v>
      </c>
      <c r="G1748">
        <v>1746</v>
      </c>
      <c r="H1748" t="str">
        <f t="shared" si="30"/>
        <v>鹿児島県与論町</v>
      </c>
      <c r="I1748" t="s">
        <v>5492</v>
      </c>
    </row>
    <row r="1749" spans="1:9">
      <c r="A1749" s="3" t="s">
        <v>5495</v>
      </c>
      <c r="B1749" s="3" t="s">
        <v>5496</v>
      </c>
      <c r="C1749" s="4"/>
      <c r="D1749" s="5" t="s">
        <v>5497</v>
      </c>
      <c r="E1749" s="4"/>
      <c r="G1749">
        <v>1747</v>
      </c>
      <c r="H1749" t="str">
        <f t="shared" si="30"/>
        <v>沖縄県</v>
      </c>
      <c r="I1749" t="s">
        <v>5495</v>
      </c>
    </row>
    <row r="1750" spans="1:9">
      <c r="A1750" s="7" t="s">
        <v>5498</v>
      </c>
      <c r="B1750" s="7" t="s">
        <v>5496</v>
      </c>
      <c r="C1750" s="7" t="s">
        <v>5499</v>
      </c>
      <c r="D1750" s="7" t="s">
        <v>5497</v>
      </c>
      <c r="E1750" s="7" t="s">
        <v>5500</v>
      </c>
      <c r="G1750">
        <v>1748</v>
      </c>
      <c r="H1750" t="str">
        <f t="shared" si="30"/>
        <v>沖縄県那覇市</v>
      </c>
      <c r="I1750" t="s">
        <v>5498</v>
      </c>
    </row>
    <row r="1751" spans="1:9">
      <c r="A1751" s="7" t="s">
        <v>5501</v>
      </c>
      <c r="B1751" s="7" t="s">
        <v>5496</v>
      </c>
      <c r="C1751" s="7" t="s">
        <v>5502</v>
      </c>
      <c r="D1751" s="7" t="s">
        <v>5497</v>
      </c>
      <c r="E1751" s="7" t="s">
        <v>5503</v>
      </c>
      <c r="G1751">
        <v>1749</v>
      </c>
      <c r="H1751" t="str">
        <f t="shared" si="30"/>
        <v>沖縄県宜野湾市</v>
      </c>
      <c r="I1751" t="s">
        <v>5501</v>
      </c>
    </row>
    <row r="1752" spans="1:9">
      <c r="A1752" s="7" t="s">
        <v>5504</v>
      </c>
      <c r="B1752" s="7" t="s">
        <v>5496</v>
      </c>
      <c r="C1752" s="7" t="s">
        <v>5505</v>
      </c>
      <c r="D1752" s="7" t="s">
        <v>5497</v>
      </c>
      <c r="E1752" s="7" t="s">
        <v>5506</v>
      </c>
      <c r="G1752">
        <v>1750</v>
      </c>
      <c r="H1752" t="str">
        <f t="shared" si="30"/>
        <v>沖縄県石垣市</v>
      </c>
      <c r="I1752" t="s">
        <v>5504</v>
      </c>
    </row>
    <row r="1753" spans="1:9">
      <c r="A1753" s="7" t="s">
        <v>5507</v>
      </c>
      <c r="B1753" s="7" t="s">
        <v>5496</v>
      </c>
      <c r="C1753" s="7" t="s">
        <v>5508</v>
      </c>
      <c r="D1753" s="7" t="s">
        <v>5497</v>
      </c>
      <c r="E1753" s="7" t="s">
        <v>5509</v>
      </c>
      <c r="G1753">
        <v>1751</v>
      </c>
      <c r="H1753" t="str">
        <f t="shared" si="30"/>
        <v>沖縄県浦添市</v>
      </c>
      <c r="I1753" t="s">
        <v>5507</v>
      </c>
    </row>
    <row r="1754" spans="1:9">
      <c r="A1754" s="7" t="s">
        <v>5510</v>
      </c>
      <c r="B1754" s="7" t="s">
        <v>5496</v>
      </c>
      <c r="C1754" s="7" t="s">
        <v>5511</v>
      </c>
      <c r="D1754" s="7" t="s">
        <v>5497</v>
      </c>
      <c r="E1754" s="7" t="s">
        <v>5512</v>
      </c>
      <c r="G1754">
        <v>1752</v>
      </c>
      <c r="H1754" t="str">
        <f t="shared" si="30"/>
        <v>沖縄県名護市</v>
      </c>
      <c r="I1754" t="s">
        <v>5510</v>
      </c>
    </row>
    <row r="1755" spans="1:9">
      <c r="A1755" s="7" t="s">
        <v>5513</v>
      </c>
      <c r="B1755" s="7" t="s">
        <v>5496</v>
      </c>
      <c r="C1755" s="7" t="s">
        <v>5514</v>
      </c>
      <c r="D1755" s="7" t="s">
        <v>5497</v>
      </c>
      <c r="E1755" s="7" t="s">
        <v>5515</v>
      </c>
      <c r="G1755">
        <v>1753</v>
      </c>
      <c r="H1755" t="str">
        <f t="shared" si="30"/>
        <v>沖縄県糸満市</v>
      </c>
      <c r="I1755" t="s">
        <v>5513</v>
      </c>
    </row>
    <row r="1756" spans="1:9">
      <c r="A1756" s="7" t="s">
        <v>5516</v>
      </c>
      <c r="B1756" s="7" t="s">
        <v>5496</v>
      </c>
      <c r="C1756" s="7" t="s">
        <v>5517</v>
      </c>
      <c r="D1756" s="7" t="s">
        <v>5497</v>
      </c>
      <c r="E1756" s="7" t="s">
        <v>5518</v>
      </c>
      <c r="G1756">
        <v>1754</v>
      </c>
      <c r="H1756" t="str">
        <f t="shared" si="30"/>
        <v>沖縄県沖縄市</v>
      </c>
      <c r="I1756" t="s">
        <v>5516</v>
      </c>
    </row>
    <row r="1757" spans="1:9">
      <c r="A1757" s="7" t="s">
        <v>5519</v>
      </c>
      <c r="B1757" s="7" t="s">
        <v>5496</v>
      </c>
      <c r="C1757" s="7" t="s">
        <v>5520</v>
      </c>
      <c r="D1757" s="7" t="s">
        <v>5497</v>
      </c>
      <c r="E1757" s="7" t="s">
        <v>5521</v>
      </c>
      <c r="G1757">
        <v>1755</v>
      </c>
      <c r="H1757" t="str">
        <f t="shared" si="30"/>
        <v>沖縄県豊見城市</v>
      </c>
      <c r="I1757" t="s">
        <v>5519</v>
      </c>
    </row>
    <row r="1758" spans="1:9">
      <c r="A1758" s="7" t="s">
        <v>5522</v>
      </c>
      <c r="B1758" s="7" t="s">
        <v>5496</v>
      </c>
      <c r="C1758" s="7" t="s">
        <v>5523</v>
      </c>
      <c r="D1758" s="7" t="s">
        <v>5497</v>
      </c>
      <c r="E1758" s="7" t="s">
        <v>5524</v>
      </c>
      <c r="G1758">
        <v>1756</v>
      </c>
      <c r="H1758" t="str">
        <f t="shared" si="30"/>
        <v>沖縄県うるま市</v>
      </c>
      <c r="I1758" t="s">
        <v>5522</v>
      </c>
    </row>
    <row r="1759" spans="1:9">
      <c r="A1759" s="7" t="s">
        <v>5525</v>
      </c>
      <c r="B1759" s="7" t="s">
        <v>5496</v>
      </c>
      <c r="C1759" s="7" t="s">
        <v>5526</v>
      </c>
      <c r="D1759" s="7" t="s">
        <v>5497</v>
      </c>
      <c r="E1759" s="7" t="s">
        <v>5527</v>
      </c>
      <c r="G1759">
        <v>1757</v>
      </c>
      <c r="H1759" t="str">
        <f t="shared" si="30"/>
        <v>沖縄県宮古島市</v>
      </c>
      <c r="I1759" t="s">
        <v>5525</v>
      </c>
    </row>
    <row r="1760" spans="1:9">
      <c r="A1760" s="7" t="s">
        <v>5528</v>
      </c>
      <c r="B1760" s="7" t="s">
        <v>5496</v>
      </c>
      <c r="C1760" s="7" t="s">
        <v>5529</v>
      </c>
      <c r="D1760" s="7" t="s">
        <v>5497</v>
      </c>
      <c r="E1760" s="7" t="s">
        <v>5530</v>
      </c>
      <c r="G1760">
        <v>1758</v>
      </c>
      <c r="H1760" t="str">
        <f t="shared" si="30"/>
        <v>沖縄県南城市</v>
      </c>
      <c r="I1760" t="s">
        <v>5528</v>
      </c>
    </row>
    <row r="1761" spans="1:9">
      <c r="A1761" s="7" t="s">
        <v>5531</v>
      </c>
      <c r="B1761" s="7" t="s">
        <v>5496</v>
      </c>
      <c r="C1761" s="7" t="s">
        <v>5532</v>
      </c>
      <c r="D1761" s="7" t="s">
        <v>5497</v>
      </c>
      <c r="E1761" s="7" t="s">
        <v>5533</v>
      </c>
      <c r="G1761">
        <v>1759</v>
      </c>
      <c r="H1761" t="str">
        <f t="shared" si="30"/>
        <v>沖縄県国頭村</v>
      </c>
      <c r="I1761" t="s">
        <v>5531</v>
      </c>
    </row>
    <row r="1762" spans="1:9">
      <c r="A1762" s="7" t="s">
        <v>5534</v>
      </c>
      <c r="B1762" s="7" t="s">
        <v>5496</v>
      </c>
      <c r="C1762" s="7" t="s">
        <v>5535</v>
      </c>
      <c r="D1762" s="7" t="s">
        <v>5497</v>
      </c>
      <c r="E1762" s="7" t="s">
        <v>5536</v>
      </c>
      <c r="G1762">
        <v>1760</v>
      </c>
      <c r="H1762" t="str">
        <f t="shared" si="30"/>
        <v>沖縄県大宜味村</v>
      </c>
      <c r="I1762" t="s">
        <v>5534</v>
      </c>
    </row>
    <row r="1763" spans="1:9">
      <c r="A1763" s="7" t="s">
        <v>5537</v>
      </c>
      <c r="B1763" s="7" t="s">
        <v>5496</v>
      </c>
      <c r="C1763" s="7" t="s">
        <v>5538</v>
      </c>
      <c r="D1763" s="7" t="s">
        <v>5497</v>
      </c>
      <c r="E1763" s="7" t="s">
        <v>5539</v>
      </c>
      <c r="G1763">
        <v>1761</v>
      </c>
      <c r="H1763" t="str">
        <f t="shared" si="30"/>
        <v>沖縄県東村</v>
      </c>
      <c r="I1763" t="s">
        <v>5537</v>
      </c>
    </row>
    <row r="1764" spans="1:9">
      <c r="A1764" s="7" t="s">
        <v>5540</v>
      </c>
      <c r="B1764" s="7" t="s">
        <v>5496</v>
      </c>
      <c r="C1764" s="7" t="s">
        <v>5541</v>
      </c>
      <c r="D1764" s="7" t="s">
        <v>5497</v>
      </c>
      <c r="E1764" s="7" t="s">
        <v>5542</v>
      </c>
      <c r="G1764">
        <v>1762</v>
      </c>
      <c r="H1764" t="str">
        <f t="shared" si="30"/>
        <v>沖縄県今帰仁村</v>
      </c>
      <c r="I1764" t="s">
        <v>5540</v>
      </c>
    </row>
    <row r="1765" spans="1:9">
      <c r="A1765" s="7" t="s">
        <v>5543</v>
      </c>
      <c r="B1765" s="7" t="s">
        <v>5496</v>
      </c>
      <c r="C1765" s="7" t="s">
        <v>5544</v>
      </c>
      <c r="D1765" s="7" t="s">
        <v>5497</v>
      </c>
      <c r="E1765" s="7" t="s">
        <v>5545</v>
      </c>
      <c r="G1765">
        <v>1763</v>
      </c>
      <c r="H1765" t="str">
        <f t="shared" si="30"/>
        <v>沖縄県本部町</v>
      </c>
      <c r="I1765" t="s">
        <v>5543</v>
      </c>
    </row>
    <row r="1766" spans="1:9">
      <c r="A1766" s="7" t="s">
        <v>5546</v>
      </c>
      <c r="B1766" s="7" t="s">
        <v>5496</v>
      </c>
      <c r="C1766" s="7" t="s">
        <v>5547</v>
      </c>
      <c r="D1766" s="7" t="s">
        <v>5497</v>
      </c>
      <c r="E1766" s="7" t="s">
        <v>5548</v>
      </c>
      <c r="G1766">
        <v>1764</v>
      </c>
      <c r="H1766" t="str">
        <f t="shared" si="30"/>
        <v>沖縄県恩納村</v>
      </c>
      <c r="I1766" t="s">
        <v>5546</v>
      </c>
    </row>
    <row r="1767" spans="1:9">
      <c r="A1767" s="7" t="s">
        <v>5549</v>
      </c>
      <c r="B1767" s="7" t="s">
        <v>5496</v>
      </c>
      <c r="C1767" s="7" t="s">
        <v>5550</v>
      </c>
      <c r="D1767" s="7" t="s">
        <v>5497</v>
      </c>
      <c r="E1767" s="7" t="s">
        <v>5551</v>
      </c>
      <c r="G1767">
        <v>1765</v>
      </c>
      <c r="H1767" t="str">
        <f t="shared" si="30"/>
        <v>沖縄県宜野座村</v>
      </c>
      <c r="I1767" t="s">
        <v>5549</v>
      </c>
    </row>
    <row r="1768" spans="1:9">
      <c r="A1768" s="7" t="s">
        <v>5552</v>
      </c>
      <c r="B1768" s="7" t="s">
        <v>5496</v>
      </c>
      <c r="C1768" s="7" t="s">
        <v>5553</v>
      </c>
      <c r="D1768" s="7" t="s">
        <v>5497</v>
      </c>
      <c r="E1768" s="7" t="s">
        <v>5554</v>
      </c>
      <c r="G1768">
        <v>1766</v>
      </c>
      <c r="H1768" t="str">
        <f t="shared" si="30"/>
        <v>沖縄県金武町</v>
      </c>
      <c r="I1768" t="s">
        <v>5552</v>
      </c>
    </row>
    <row r="1769" spans="1:9">
      <c r="A1769" s="7" t="s">
        <v>5555</v>
      </c>
      <c r="B1769" s="7" t="s">
        <v>5496</v>
      </c>
      <c r="C1769" s="7" t="s">
        <v>5556</v>
      </c>
      <c r="D1769" s="7" t="s">
        <v>5497</v>
      </c>
      <c r="E1769" s="7" t="s">
        <v>5557</v>
      </c>
      <c r="G1769">
        <v>1767</v>
      </c>
      <c r="H1769" t="str">
        <f t="shared" si="30"/>
        <v>沖縄県伊江村</v>
      </c>
      <c r="I1769" t="s">
        <v>5555</v>
      </c>
    </row>
    <row r="1770" spans="1:9">
      <c r="A1770" s="7" t="s">
        <v>5558</v>
      </c>
      <c r="B1770" s="7" t="s">
        <v>5496</v>
      </c>
      <c r="C1770" s="7" t="s">
        <v>5559</v>
      </c>
      <c r="D1770" s="7" t="s">
        <v>5497</v>
      </c>
      <c r="E1770" s="7" t="s">
        <v>5560</v>
      </c>
      <c r="G1770">
        <v>1768</v>
      </c>
      <c r="H1770" t="str">
        <f t="shared" si="30"/>
        <v>沖縄県読谷村</v>
      </c>
      <c r="I1770" t="s">
        <v>5558</v>
      </c>
    </row>
    <row r="1771" spans="1:9">
      <c r="A1771" s="7" t="s">
        <v>5561</v>
      </c>
      <c r="B1771" s="7" t="s">
        <v>5496</v>
      </c>
      <c r="C1771" s="7" t="s">
        <v>5562</v>
      </c>
      <c r="D1771" s="7" t="s">
        <v>5497</v>
      </c>
      <c r="E1771" s="7" t="s">
        <v>5563</v>
      </c>
      <c r="G1771">
        <v>1769</v>
      </c>
      <c r="H1771" t="str">
        <f t="shared" si="30"/>
        <v>沖縄県嘉手納町</v>
      </c>
      <c r="I1771" t="s">
        <v>5561</v>
      </c>
    </row>
    <row r="1772" spans="1:9">
      <c r="A1772" s="7" t="s">
        <v>5564</v>
      </c>
      <c r="B1772" s="7" t="s">
        <v>5496</v>
      </c>
      <c r="C1772" s="7" t="s">
        <v>5565</v>
      </c>
      <c r="D1772" s="7" t="s">
        <v>5497</v>
      </c>
      <c r="E1772" s="7" t="s">
        <v>5566</v>
      </c>
      <c r="G1772">
        <v>1770</v>
      </c>
      <c r="H1772" t="str">
        <f t="shared" si="30"/>
        <v>沖縄県北谷町</v>
      </c>
      <c r="I1772" t="s">
        <v>5564</v>
      </c>
    </row>
    <row r="1773" spans="1:9">
      <c r="A1773" s="7" t="s">
        <v>5567</v>
      </c>
      <c r="B1773" s="7" t="s">
        <v>5496</v>
      </c>
      <c r="C1773" s="7" t="s">
        <v>5568</v>
      </c>
      <c r="D1773" s="7" t="s">
        <v>5497</v>
      </c>
      <c r="E1773" s="7" t="s">
        <v>5569</v>
      </c>
      <c r="G1773">
        <v>1771</v>
      </c>
      <c r="H1773" t="str">
        <f t="shared" si="30"/>
        <v>沖縄県北中城村</v>
      </c>
      <c r="I1773" t="s">
        <v>5567</v>
      </c>
    </row>
    <row r="1774" spans="1:9">
      <c r="A1774" s="7" t="s">
        <v>5570</v>
      </c>
      <c r="B1774" s="7" t="s">
        <v>5496</v>
      </c>
      <c r="C1774" s="7" t="s">
        <v>5571</v>
      </c>
      <c r="D1774" s="7" t="s">
        <v>5497</v>
      </c>
      <c r="E1774" s="7" t="s">
        <v>5572</v>
      </c>
      <c r="G1774">
        <v>1772</v>
      </c>
      <c r="H1774" t="str">
        <f t="shared" si="30"/>
        <v>沖縄県中城村</v>
      </c>
      <c r="I1774" t="s">
        <v>5570</v>
      </c>
    </row>
    <row r="1775" spans="1:9">
      <c r="A1775" s="7" t="s">
        <v>5573</v>
      </c>
      <c r="B1775" s="7" t="s">
        <v>5496</v>
      </c>
      <c r="C1775" s="7" t="s">
        <v>5574</v>
      </c>
      <c r="D1775" s="7" t="s">
        <v>5497</v>
      </c>
      <c r="E1775" s="7" t="s">
        <v>5575</v>
      </c>
      <c r="G1775">
        <v>1773</v>
      </c>
      <c r="H1775" t="str">
        <f t="shared" si="30"/>
        <v>沖縄県西原町</v>
      </c>
      <c r="I1775" t="s">
        <v>5573</v>
      </c>
    </row>
    <row r="1776" spans="1:9">
      <c r="A1776" s="7" t="s">
        <v>5576</v>
      </c>
      <c r="B1776" s="7" t="s">
        <v>5496</v>
      </c>
      <c r="C1776" s="7" t="s">
        <v>5577</v>
      </c>
      <c r="D1776" s="7" t="s">
        <v>5497</v>
      </c>
      <c r="E1776" s="7" t="s">
        <v>5578</v>
      </c>
      <c r="G1776">
        <v>1774</v>
      </c>
      <c r="H1776" t="str">
        <f t="shared" si="30"/>
        <v>沖縄県与那原町</v>
      </c>
      <c r="I1776" t="s">
        <v>5576</v>
      </c>
    </row>
    <row r="1777" spans="1:9">
      <c r="A1777" s="7" t="s">
        <v>5579</v>
      </c>
      <c r="B1777" s="7" t="s">
        <v>5496</v>
      </c>
      <c r="C1777" s="7" t="s">
        <v>5580</v>
      </c>
      <c r="D1777" s="7" t="s">
        <v>5497</v>
      </c>
      <c r="E1777" s="7" t="s">
        <v>5581</v>
      </c>
      <c r="G1777">
        <v>1775</v>
      </c>
      <c r="H1777" t="str">
        <f t="shared" si="30"/>
        <v>沖縄県南風原町</v>
      </c>
      <c r="I1777" t="s">
        <v>5579</v>
      </c>
    </row>
    <row r="1778" spans="1:9">
      <c r="A1778" s="7" t="s">
        <v>5582</v>
      </c>
      <c r="B1778" s="7" t="s">
        <v>5496</v>
      </c>
      <c r="C1778" s="7" t="s">
        <v>5583</v>
      </c>
      <c r="D1778" s="7" t="s">
        <v>5497</v>
      </c>
      <c r="E1778" s="7" t="s">
        <v>5584</v>
      </c>
      <c r="G1778">
        <v>1776</v>
      </c>
      <c r="H1778" t="str">
        <f t="shared" si="30"/>
        <v>沖縄県渡嘉敷村</v>
      </c>
      <c r="I1778" t="s">
        <v>5582</v>
      </c>
    </row>
    <row r="1779" spans="1:9">
      <c r="A1779" s="7" t="s">
        <v>5585</v>
      </c>
      <c r="B1779" s="7" t="s">
        <v>5496</v>
      </c>
      <c r="C1779" s="7" t="s">
        <v>5586</v>
      </c>
      <c r="D1779" s="7" t="s">
        <v>5497</v>
      </c>
      <c r="E1779" s="7" t="s">
        <v>5587</v>
      </c>
      <c r="G1779">
        <v>1777</v>
      </c>
      <c r="H1779" t="str">
        <f t="shared" si="30"/>
        <v>沖縄県座間味村</v>
      </c>
      <c r="I1779" t="s">
        <v>5585</v>
      </c>
    </row>
    <row r="1780" spans="1:9">
      <c r="A1780" s="7" t="s">
        <v>5588</v>
      </c>
      <c r="B1780" s="7" t="s">
        <v>5496</v>
      </c>
      <c r="C1780" s="7" t="s">
        <v>5589</v>
      </c>
      <c r="D1780" s="7" t="s">
        <v>5497</v>
      </c>
      <c r="E1780" s="7" t="s">
        <v>5590</v>
      </c>
      <c r="G1780">
        <v>1778</v>
      </c>
      <c r="H1780" t="str">
        <f t="shared" si="30"/>
        <v>沖縄県粟国村</v>
      </c>
      <c r="I1780" t="s">
        <v>5588</v>
      </c>
    </row>
    <row r="1781" spans="1:9">
      <c r="A1781" s="7" t="s">
        <v>5591</v>
      </c>
      <c r="B1781" s="7" t="s">
        <v>5496</v>
      </c>
      <c r="C1781" s="7" t="s">
        <v>5592</v>
      </c>
      <c r="D1781" s="7" t="s">
        <v>5497</v>
      </c>
      <c r="E1781" s="7" t="s">
        <v>5593</v>
      </c>
      <c r="G1781">
        <v>1779</v>
      </c>
      <c r="H1781" t="str">
        <f t="shared" si="30"/>
        <v>沖縄県渡名喜村</v>
      </c>
      <c r="I1781" t="s">
        <v>5591</v>
      </c>
    </row>
    <row r="1782" spans="1:9">
      <c r="A1782" s="7" t="s">
        <v>5594</v>
      </c>
      <c r="B1782" s="7" t="s">
        <v>5496</v>
      </c>
      <c r="C1782" s="7" t="s">
        <v>5595</v>
      </c>
      <c r="D1782" s="7" t="s">
        <v>5497</v>
      </c>
      <c r="E1782" s="7" t="s">
        <v>5596</v>
      </c>
      <c r="G1782">
        <v>1780</v>
      </c>
      <c r="H1782" t="str">
        <f t="shared" si="30"/>
        <v>沖縄県南大東村</v>
      </c>
      <c r="I1782" t="s">
        <v>5594</v>
      </c>
    </row>
    <row r="1783" spans="1:9">
      <c r="A1783" s="7" t="s">
        <v>5597</v>
      </c>
      <c r="B1783" s="7" t="s">
        <v>5496</v>
      </c>
      <c r="C1783" s="7" t="s">
        <v>5598</v>
      </c>
      <c r="D1783" s="7" t="s">
        <v>5497</v>
      </c>
      <c r="E1783" s="7" t="s">
        <v>5599</v>
      </c>
      <c r="G1783">
        <v>1781</v>
      </c>
      <c r="H1783" t="str">
        <f t="shared" si="30"/>
        <v>沖縄県北大東村</v>
      </c>
      <c r="I1783" t="s">
        <v>5597</v>
      </c>
    </row>
    <row r="1784" spans="1:9">
      <c r="A1784" s="7" t="s">
        <v>5600</v>
      </c>
      <c r="B1784" s="7" t="s">
        <v>5496</v>
      </c>
      <c r="C1784" s="7" t="s">
        <v>5601</v>
      </c>
      <c r="D1784" s="7" t="s">
        <v>5497</v>
      </c>
      <c r="E1784" s="7" t="s">
        <v>5602</v>
      </c>
      <c r="G1784">
        <v>1782</v>
      </c>
      <c r="H1784" t="str">
        <f t="shared" si="30"/>
        <v>沖縄県伊平屋村</v>
      </c>
      <c r="I1784" t="s">
        <v>5600</v>
      </c>
    </row>
    <row r="1785" spans="1:9">
      <c r="A1785" s="7" t="s">
        <v>5603</v>
      </c>
      <c r="B1785" s="7" t="s">
        <v>5496</v>
      </c>
      <c r="C1785" s="7" t="s">
        <v>5604</v>
      </c>
      <c r="D1785" s="7" t="s">
        <v>5497</v>
      </c>
      <c r="E1785" s="7" t="s">
        <v>5605</v>
      </c>
      <c r="G1785">
        <v>1783</v>
      </c>
      <c r="H1785" t="str">
        <f t="shared" si="30"/>
        <v>沖縄県伊是名村</v>
      </c>
      <c r="I1785" t="s">
        <v>5603</v>
      </c>
    </row>
    <row r="1786" spans="1:9">
      <c r="A1786" s="7" t="s">
        <v>5606</v>
      </c>
      <c r="B1786" s="7" t="s">
        <v>5496</v>
      </c>
      <c r="C1786" s="7" t="s">
        <v>5607</v>
      </c>
      <c r="D1786" s="7" t="s">
        <v>5497</v>
      </c>
      <c r="E1786" s="7" t="s">
        <v>5608</v>
      </c>
      <c r="G1786">
        <v>1784</v>
      </c>
      <c r="H1786" t="str">
        <f t="shared" si="30"/>
        <v>沖縄県久米島町</v>
      </c>
      <c r="I1786" t="s">
        <v>5606</v>
      </c>
    </row>
    <row r="1787" spans="1:9">
      <c r="A1787" s="7" t="s">
        <v>5609</v>
      </c>
      <c r="B1787" s="7" t="s">
        <v>5496</v>
      </c>
      <c r="C1787" s="7" t="s">
        <v>5610</v>
      </c>
      <c r="D1787" s="7" t="s">
        <v>5497</v>
      </c>
      <c r="E1787" s="7" t="s">
        <v>5611</v>
      </c>
      <c r="G1787">
        <v>1785</v>
      </c>
      <c r="H1787" t="str">
        <f t="shared" si="30"/>
        <v>沖縄県八重瀬町</v>
      </c>
      <c r="I1787" t="s">
        <v>5609</v>
      </c>
    </row>
    <row r="1788" spans="1:9">
      <c r="A1788" s="7" t="s">
        <v>5612</v>
      </c>
      <c r="B1788" s="7" t="s">
        <v>5496</v>
      </c>
      <c r="C1788" s="7" t="s">
        <v>5613</v>
      </c>
      <c r="D1788" s="7" t="s">
        <v>5497</v>
      </c>
      <c r="E1788" s="7" t="s">
        <v>5614</v>
      </c>
      <c r="G1788">
        <v>1786</v>
      </c>
      <c r="H1788" t="str">
        <f t="shared" si="30"/>
        <v>沖縄県多良間村</v>
      </c>
      <c r="I1788" t="s">
        <v>5612</v>
      </c>
    </row>
    <row r="1789" spans="1:9">
      <c r="A1789" s="7" t="s">
        <v>5615</v>
      </c>
      <c r="B1789" s="7" t="s">
        <v>5496</v>
      </c>
      <c r="C1789" s="7" t="s">
        <v>5616</v>
      </c>
      <c r="D1789" s="7" t="s">
        <v>5497</v>
      </c>
      <c r="E1789" s="7" t="s">
        <v>5617</v>
      </c>
      <c r="G1789">
        <v>1787</v>
      </c>
      <c r="H1789" t="str">
        <f t="shared" si="30"/>
        <v>沖縄県竹富町</v>
      </c>
      <c r="I1789" t="s">
        <v>5615</v>
      </c>
    </row>
    <row r="1790" spans="1:9">
      <c r="A1790" s="7" t="s">
        <v>5618</v>
      </c>
      <c r="B1790" s="7" t="s">
        <v>5496</v>
      </c>
      <c r="C1790" s="7" t="s">
        <v>5619</v>
      </c>
      <c r="D1790" s="7" t="s">
        <v>5497</v>
      </c>
      <c r="E1790" s="7" t="s">
        <v>5620</v>
      </c>
      <c r="G1790">
        <v>1788</v>
      </c>
      <c r="H1790" t="str">
        <f t="shared" si="30"/>
        <v>沖縄県与那国町</v>
      </c>
      <c r="I1790" t="s">
        <v>5618</v>
      </c>
    </row>
    <row r="1793" spans="1:24">
      <c r="A1793">
        <v>1</v>
      </c>
      <c r="B1793" t="s">
        <v>8</v>
      </c>
      <c r="C1793" t="s">
        <v>7</v>
      </c>
      <c r="D1793">
        <v>181</v>
      </c>
      <c r="E1793" t="s">
        <v>874</v>
      </c>
      <c r="F1793" t="s">
        <v>873</v>
      </c>
    </row>
    <row r="1794" spans="1:24">
      <c r="A1794">
        <v>2</v>
      </c>
      <c r="B1794" t="s">
        <v>5621</v>
      </c>
      <c r="C1794" t="s">
        <v>14</v>
      </c>
      <c r="D1794">
        <v>182</v>
      </c>
      <c r="E1794" t="s">
        <v>5622</v>
      </c>
      <c r="F1794" t="s">
        <v>876</v>
      </c>
    </row>
    <row r="1795" spans="1:24">
      <c r="A1795">
        <v>3</v>
      </c>
      <c r="B1795" t="s">
        <v>5623</v>
      </c>
      <c r="C1795" t="s">
        <v>20</v>
      </c>
      <c r="D1795">
        <v>183</v>
      </c>
      <c r="E1795" t="s">
        <v>5624</v>
      </c>
      <c r="F1795" t="s">
        <v>879</v>
      </c>
    </row>
    <row r="1796" spans="1:24">
      <c r="A1796">
        <v>4</v>
      </c>
      <c r="B1796" t="s">
        <v>5625</v>
      </c>
      <c r="C1796" t="s">
        <v>27</v>
      </c>
      <c r="D1796">
        <v>184</v>
      </c>
      <c r="E1796" t="s">
        <v>5626</v>
      </c>
      <c r="F1796" t="s">
        <v>882</v>
      </c>
    </row>
    <row r="1797" spans="1:24">
      <c r="A1797">
        <v>5</v>
      </c>
      <c r="B1797" t="s">
        <v>5627</v>
      </c>
      <c r="C1797" t="s">
        <v>34</v>
      </c>
      <c r="D1797">
        <v>185</v>
      </c>
      <c r="E1797" t="s">
        <v>5628</v>
      </c>
      <c r="F1797" t="s">
        <v>885</v>
      </c>
    </row>
    <row r="1798" spans="1:24">
      <c r="A1798">
        <v>6</v>
      </c>
      <c r="B1798" t="s">
        <v>5629</v>
      </c>
      <c r="C1798" t="s">
        <v>40</v>
      </c>
      <c r="D1798">
        <v>186</v>
      </c>
      <c r="E1798" t="s">
        <v>5630</v>
      </c>
      <c r="F1798" t="s">
        <v>888</v>
      </c>
    </row>
    <row r="1799" spans="1:24">
      <c r="A1799">
        <v>7</v>
      </c>
      <c r="B1799" t="s">
        <v>5631</v>
      </c>
      <c r="C1799" t="s">
        <v>46</v>
      </c>
      <c r="D1799">
        <v>187</v>
      </c>
      <c r="E1799" t="s">
        <v>5632</v>
      </c>
      <c r="F1799" t="s">
        <v>891</v>
      </c>
    </row>
    <row r="1800" spans="1:24">
      <c r="A1800">
        <v>8</v>
      </c>
      <c r="B1800" t="s">
        <v>5633</v>
      </c>
      <c r="C1800" t="s">
        <v>51</v>
      </c>
      <c r="D1800">
        <v>188</v>
      </c>
      <c r="E1800" t="s">
        <v>5634</v>
      </c>
      <c r="F1800" t="s">
        <v>894</v>
      </c>
    </row>
    <row r="1801" spans="1:24">
      <c r="A1801">
        <v>9</v>
      </c>
      <c r="B1801" t="s">
        <v>5635</v>
      </c>
      <c r="C1801" t="s">
        <v>56</v>
      </c>
      <c r="D1801">
        <v>189</v>
      </c>
      <c r="E1801" t="s">
        <v>5636</v>
      </c>
      <c r="F1801" t="s">
        <v>897</v>
      </c>
      <c r="N1801" s="8"/>
    </row>
    <row r="1802" spans="1:24">
      <c r="A1802">
        <v>10</v>
      </c>
      <c r="B1802" t="s">
        <v>5637</v>
      </c>
      <c r="C1802" t="s">
        <v>61</v>
      </c>
      <c r="D1802">
        <v>190</v>
      </c>
      <c r="E1802" t="s">
        <v>5638</v>
      </c>
      <c r="F1802" t="s">
        <v>900</v>
      </c>
    </row>
    <row r="1803" spans="1:24">
      <c r="A1803">
        <v>11</v>
      </c>
      <c r="B1803" t="s">
        <v>5639</v>
      </c>
      <c r="C1803" t="s">
        <v>66</v>
      </c>
      <c r="D1803">
        <v>191</v>
      </c>
      <c r="E1803" t="s">
        <v>5640</v>
      </c>
      <c r="F1803" t="s">
        <v>903</v>
      </c>
      <c r="X1803" s="206"/>
    </row>
    <row r="1804" spans="1:24">
      <c r="A1804">
        <v>12</v>
      </c>
      <c r="B1804" t="s">
        <v>5641</v>
      </c>
      <c r="C1804" t="s">
        <v>71</v>
      </c>
      <c r="D1804">
        <v>192</v>
      </c>
      <c r="E1804" t="s">
        <v>5642</v>
      </c>
      <c r="F1804" t="s">
        <v>906</v>
      </c>
    </row>
    <row r="1805" spans="1:24">
      <c r="A1805">
        <v>13</v>
      </c>
      <c r="B1805" t="s">
        <v>5643</v>
      </c>
      <c r="C1805" t="s">
        <v>76</v>
      </c>
      <c r="D1805">
        <v>193</v>
      </c>
      <c r="E1805" t="s">
        <v>5644</v>
      </c>
      <c r="F1805" t="s">
        <v>909</v>
      </c>
    </row>
    <row r="1806" spans="1:24">
      <c r="A1806">
        <v>14</v>
      </c>
      <c r="B1806" t="s">
        <v>5645</v>
      </c>
      <c r="C1806" t="s">
        <v>81</v>
      </c>
      <c r="D1806">
        <v>194</v>
      </c>
      <c r="E1806" t="s">
        <v>5646</v>
      </c>
      <c r="F1806" t="s">
        <v>912</v>
      </c>
    </row>
    <row r="1807" spans="1:24">
      <c r="A1807">
        <v>15</v>
      </c>
      <c r="B1807" t="s">
        <v>5647</v>
      </c>
      <c r="C1807" t="s">
        <v>86</v>
      </c>
      <c r="D1807">
        <v>195</v>
      </c>
      <c r="E1807" t="s">
        <v>5648</v>
      </c>
      <c r="F1807" t="s">
        <v>915</v>
      </c>
    </row>
    <row r="1808" spans="1:24">
      <c r="A1808">
        <v>16</v>
      </c>
      <c r="B1808" t="s">
        <v>5649</v>
      </c>
      <c r="C1808" t="s">
        <v>92</v>
      </c>
      <c r="D1808">
        <v>196</v>
      </c>
      <c r="E1808" t="s">
        <v>5650</v>
      </c>
      <c r="F1808" t="s">
        <v>918</v>
      </c>
    </row>
    <row r="1809" spans="1:6">
      <c r="A1809">
        <v>17</v>
      </c>
      <c r="B1809" t="s">
        <v>5651</v>
      </c>
      <c r="C1809" t="s">
        <v>97</v>
      </c>
      <c r="D1809">
        <v>197</v>
      </c>
      <c r="E1809" t="s">
        <v>5652</v>
      </c>
      <c r="F1809" t="s">
        <v>921</v>
      </c>
    </row>
    <row r="1810" spans="1:6">
      <c r="A1810">
        <v>18</v>
      </c>
      <c r="B1810" t="s">
        <v>5653</v>
      </c>
      <c r="C1810" t="s">
        <v>102</v>
      </c>
      <c r="D1810">
        <v>198</v>
      </c>
      <c r="E1810" t="s">
        <v>5654</v>
      </c>
      <c r="F1810" t="s">
        <v>924</v>
      </c>
    </row>
    <row r="1811" spans="1:6">
      <c r="A1811">
        <v>19</v>
      </c>
      <c r="B1811" t="s">
        <v>5655</v>
      </c>
      <c r="C1811" t="s">
        <v>107</v>
      </c>
      <c r="D1811">
        <v>199</v>
      </c>
      <c r="E1811" t="s">
        <v>5656</v>
      </c>
      <c r="F1811" t="s">
        <v>927</v>
      </c>
    </row>
    <row r="1812" spans="1:6">
      <c r="A1812">
        <v>20</v>
      </c>
      <c r="B1812" t="s">
        <v>5657</v>
      </c>
      <c r="C1812" t="s">
        <v>111</v>
      </c>
      <c r="D1812">
        <v>200</v>
      </c>
      <c r="E1812" t="s">
        <v>5658</v>
      </c>
      <c r="F1812" t="s">
        <v>930</v>
      </c>
    </row>
    <row r="1813" spans="1:6">
      <c r="A1813">
        <v>21</v>
      </c>
      <c r="B1813" t="s">
        <v>5659</v>
      </c>
      <c r="C1813" t="s">
        <v>116</v>
      </c>
      <c r="D1813">
        <v>201</v>
      </c>
      <c r="E1813" t="s">
        <v>5660</v>
      </c>
      <c r="F1813" t="s">
        <v>933</v>
      </c>
    </row>
    <row r="1814" spans="1:6">
      <c r="A1814">
        <v>22</v>
      </c>
      <c r="B1814" t="s">
        <v>5661</v>
      </c>
      <c r="C1814" t="s">
        <v>121</v>
      </c>
      <c r="D1814">
        <v>202</v>
      </c>
      <c r="E1814" t="s">
        <v>5662</v>
      </c>
      <c r="F1814" t="s">
        <v>936</v>
      </c>
    </row>
    <row r="1815" spans="1:6">
      <c r="A1815">
        <v>23</v>
      </c>
      <c r="B1815" t="s">
        <v>5663</v>
      </c>
      <c r="C1815" t="s">
        <v>126</v>
      </c>
      <c r="D1815">
        <v>203</v>
      </c>
      <c r="E1815" t="s">
        <v>5664</v>
      </c>
      <c r="F1815" t="s">
        <v>939</v>
      </c>
    </row>
    <row r="1816" spans="1:6">
      <c r="A1816">
        <v>24</v>
      </c>
      <c r="B1816" t="s">
        <v>5665</v>
      </c>
      <c r="C1816" t="s">
        <v>130</v>
      </c>
      <c r="D1816">
        <v>204</v>
      </c>
      <c r="E1816" t="s">
        <v>5666</v>
      </c>
      <c r="F1816" t="s">
        <v>942</v>
      </c>
    </row>
    <row r="1817" spans="1:6">
      <c r="A1817">
        <v>25</v>
      </c>
      <c r="B1817" t="s">
        <v>5667</v>
      </c>
      <c r="C1817" t="s">
        <v>136</v>
      </c>
      <c r="D1817">
        <v>205</v>
      </c>
      <c r="E1817" t="s">
        <v>5668</v>
      </c>
      <c r="F1817" t="s">
        <v>945</v>
      </c>
    </row>
    <row r="1818" spans="1:6">
      <c r="A1818">
        <v>26</v>
      </c>
      <c r="B1818" t="s">
        <v>5669</v>
      </c>
      <c r="C1818" t="s">
        <v>140</v>
      </c>
      <c r="D1818">
        <v>206</v>
      </c>
      <c r="E1818" t="s">
        <v>5670</v>
      </c>
      <c r="F1818" t="s">
        <v>948</v>
      </c>
    </row>
    <row r="1819" spans="1:6">
      <c r="A1819">
        <v>27</v>
      </c>
      <c r="B1819" t="s">
        <v>5671</v>
      </c>
      <c r="C1819" t="s">
        <v>143</v>
      </c>
      <c r="D1819">
        <v>207</v>
      </c>
      <c r="E1819" t="s">
        <v>5672</v>
      </c>
      <c r="F1819" t="s">
        <v>951</v>
      </c>
    </row>
    <row r="1820" spans="1:6">
      <c r="A1820">
        <v>28</v>
      </c>
      <c r="B1820" t="s">
        <v>5673</v>
      </c>
      <c r="C1820" t="s">
        <v>148</v>
      </c>
      <c r="D1820">
        <v>208</v>
      </c>
      <c r="E1820" t="s">
        <v>5674</v>
      </c>
      <c r="F1820" t="s">
        <v>954</v>
      </c>
    </row>
    <row r="1821" spans="1:6">
      <c r="A1821">
        <v>29</v>
      </c>
      <c r="B1821" t="s">
        <v>5675</v>
      </c>
      <c r="C1821" t="s">
        <v>153</v>
      </c>
      <c r="D1821">
        <v>209</v>
      </c>
      <c r="E1821" t="s">
        <v>5676</v>
      </c>
      <c r="F1821" t="s">
        <v>957</v>
      </c>
    </row>
    <row r="1822" spans="1:6">
      <c r="A1822">
        <v>30</v>
      </c>
      <c r="B1822" t="s">
        <v>5677</v>
      </c>
      <c r="C1822" t="s">
        <v>158</v>
      </c>
      <c r="D1822">
        <v>210</v>
      </c>
      <c r="E1822" t="s">
        <v>5678</v>
      </c>
      <c r="F1822" t="s">
        <v>960</v>
      </c>
    </row>
    <row r="1823" spans="1:6">
      <c r="A1823">
        <v>31</v>
      </c>
      <c r="B1823" t="s">
        <v>5679</v>
      </c>
      <c r="C1823" t="s">
        <v>163</v>
      </c>
      <c r="D1823">
        <v>211</v>
      </c>
      <c r="E1823" t="s">
        <v>5680</v>
      </c>
      <c r="F1823" t="s">
        <v>963</v>
      </c>
    </row>
    <row r="1824" spans="1:6">
      <c r="A1824">
        <v>32</v>
      </c>
      <c r="B1824" t="s">
        <v>5681</v>
      </c>
      <c r="C1824" t="s">
        <v>168</v>
      </c>
      <c r="D1824">
        <v>212</v>
      </c>
      <c r="E1824" t="s">
        <v>5682</v>
      </c>
      <c r="F1824" t="s">
        <v>966</v>
      </c>
    </row>
    <row r="1825" spans="1:6">
      <c r="A1825">
        <v>33</v>
      </c>
      <c r="B1825" t="s">
        <v>5683</v>
      </c>
      <c r="C1825" t="s">
        <v>173</v>
      </c>
      <c r="D1825">
        <v>213</v>
      </c>
      <c r="E1825" t="s">
        <v>5684</v>
      </c>
      <c r="F1825" t="s">
        <v>969</v>
      </c>
    </row>
    <row r="1826" spans="1:6">
      <c r="A1826">
        <v>34</v>
      </c>
      <c r="B1826" t="s">
        <v>5685</v>
      </c>
      <c r="C1826" t="s">
        <v>178</v>
      </c>
      <c r="D1826">
        <v>214</v>
      </c>
      <c r="E1826" t="s">
        <v>5686</v>
      </c>
      <c r="F1826" t="s">
        <v>972</v>
      </c>
    </row>
    <row r="1827" spans="1:6">
      <c r="A1827">
        <v>35</v>
      </c>
      <c r="B1827" t="s">
        <v>5687</v>
      </c>
      <c r="C1827" t="s">
        <v>183</v>
      </c>
      <c r="D1827">
        <v>215</v>
      </c>
      <c r="E1827" t="s">
        <v>5688</v>
      </c>
      <c r="F1827" t="s">
        <v>975</v>
      </c>
    </row>
    <row r="1828" spans="1:6">
      <c r="A1828">
        <v>36</v>
      </c>
      <c r="B1828" t="s">
        <v>5689</v>
      </c>
      <c r="C1828" t="s">
        <v>188</v>
      </c>
      <c r="D1828">
        <v>216</v>
      </c>
      <c r="E1828" t="s">
        <v>5690</v>
      </c>
      <c r="F1828" t="s">
        <v>978</v>
      </c>
    </row>
    <row r="1829" spans="1:6">
      <c r="A1829">
        <v>37</v>
      </c>
      <c r="B1829" t="s">
        <v>5691</v>
      </c>
      <c r="C1829" t="s">
        <v>193</v>
      </c>
      <c r="D1829">
        <v>217</v>
      </c>
      <c r="E1829" t="s">
        <v>5692</v>
      </c>
      <c r="F1829" t="s">
        <v>981</v>
      </c>
    </row>
    <row r="1830" spans="1:6">
      <c r="A1830">
        <v>38</v>
      </c>
      <c r="B1830" t="s">
        <v>5693</v>
      </c>
      <c r="C1830" t="s">
        <v>198</v>
      </c>
      <c r="D1830">
        <v>218</v>
      </c>
      <c r="E1830" t="s">
        <v>5694</v>
      </c>
      <c r="F1830" t="s">
        <v>984</v>
      </c>
    </row>
    <row r="1831" spans="1:6">
      <c r="A1831">
        <v>39</v>
      </c>
      <c r="B1831" t="s">
        <v>5695</v>
      </c>
      <c r="C1831" t="s">
        <v>203</v>
      </c>
      <c r="D1831">
        <v>219</v>
      </c>
      <c r="E1831" t="s">
        <v>5696</v>
      </c>
      <c r="F1831" t="s">
        <v>987</v>
      </c>
    </row>
    <row r="1832" spans="1:6">
      <c r="A1832">
        <v>40</v>
      </c>
      <c r="B1832" t="s">
        <v>5697</v>
      </c>
      <c r="C1832" t="s">
        <v>208</v>
      </c>
      <c r="D1832">
        <v>220</v>
      </c>
      <c r="E1832" t="s">
        <v>5698</v>
      </c>
      <c r="F1832" t="s">
        <v>990</v>
      </c>
    </row>
    <row r="1833" spans="1:6">
      <c r="A1833">
        <v>41</v>
      </c>
      <c r="B1833" t="s">
        <v>5699</v>
      </c>
      <c r="C1833" t="s">
        <v>213</v>
      </c>
      <c r="D1833">
        <v>221</v>
      </c>
      <c r="E1833" t="s">
        <v>5700</v>
      </c>
      <c r="F1833" t="s">
        <v>993</v>
      </c>
    </row>
    <row r="1834" spans="1:6">
      <c r="A1834">
        <v>42</v>
      </c>
      <c r="B1834" t="s">
        <v>5701</v>
      </c>
      <c r="C1834" t="s">
        <v>218</v>
      </c>
    </row>
    <row r="1835" spans="1:6">
      <c r="A1835">
        <v>43</v>
      </c>
      <c r="B1835" t="s">
        <v>5702</v>
      </c>
      <c r="C1835" t="s">
        <v>223</v>
      </c>
    </row>
    <row r="1836" spans="1:6">
      <c r="A1836">
        <v>44</v>
      </c>
      <c r="B1836" t="s">
        <v>5703</v>
      </c>
      <c r="C1836" t="s">
        <v>228</v>
      </c>
    </row>
    <row r="1837" spans="1:6">
      <c r="A1837">
        <v>45</v>
      </c>
      <c r="B1837" t="s">
        <v>5704</v>
      </c>
      <c r="C1837" t="s">
        <v>233</v>
      </c>
    </row>
    <row r="1838" spans="1:6">
      <c r="A1838">
        <v>46</v>
      </c>
      <c r="B1838" t="s">
        <v>5705</v>
      </c>
      <c r="C1838" t="s">
        <v>238</v>
      </c>
    </row>
    <row r="1839" spans="1:6">
      <c r="A1839">
        <v>47</v>
      </c>
      <c r="B1839" t="s">
        <v>5706</v>
      </c>
      <c r="C1839" t="s">
        <v>243</v>
      </c>
    </row>
    <row r="1840" spans="1:6">
      <c r="A1840">
        <v>48</v>
      </c>
      <c r="B1840" t="s">
        <v>5707</v>
      </c>
      <c r="C1840" t="s">
        <v>248</v>
      </c>
    </row>
    <row r="1841" spans="1:3">
      <c r="A1841">
        <v>49</v>
      </c>
      <c r="B1841" t="s">
        <v>5708</v>
      </c>
      <c r="C1841" t="s">
        <v>253</v>
      </c>
    </row>
    <row r="1842" spans="1:3">
      <c r="A1842">
        <v>50</v>
      </c>
      <c r="B1842" t="s">
        <v>5709</v>
      </c>
      <c r="C1842" t="s">
        <v>258</v>
      </c>
    </row>
    <row r="1843" spans="1:3">
      <c r="A1843">
        <v>51</v>
      </c>
      <c r="B1843" t="s">
        <v>5710</v>
      </c>
      <c r="C1843" t="s">
        <v>263</v>
      </c>
    </row>
    <row r="1844" spans="1:3">
      <c r="A1844">
        <v>52</v>
      </c>
      <c r="B1844" t="s">
        <v>5711</v>
      </c>
      <c r="C1844" t="s">
        <v>268</v>
      </c>
    </row>
    <row r="1845" spans="1:3">
      <c r="A1845">
        <v>53</v>
      </c>
      <c r="B1845" t="s">
        <v>5712</v>
      </c>
      <c r="C1845" t="s">
        <v>273</v>
      </c>
    </row>
    <row r="1846" spans="1:3">
      <c r="A1846">
        <v>54</v>
      </c>
      <c r="B1846" t="s">
        <v>5713</v>
      </c>
      <c r="C1846" t="s">
        <v>278</v>
      </c>
    </row>
    <row r="1847" spans="1:3">
      <c r="A1847">
        <v>55</v>
      </c>
      <c r="B1847" t="s">
        <v>5714</v>
      </c>
      <c r="C1847" t="s">
        <v>283</v>
      </c>
    </row>
    <row r="1848" spans="1:3">
      <c r="A1848">
        <v>56</v>
      </c>
      <c r="B1848" t="s">
        <v>5715</v>
      </c>
      <c r="C1848" t="s">
        <v>288</v>
      </c>
    </row>
    <row r="1849" spans="1:3">
      <c r="A1849">
        <v>57</v>
      </c>
      <c r="B1849" t="s">
        <v>5716</v>
      </c>
      <c r="C1849" t="s">
        <v>293</v>
      </c>
    </row>
    <row r="1850" spans="1:3">
      <c r="A1850">
        <v>58</v>
      </c>
      <c r="B1850" t="s">
        <v>5717</v>
      </c>
      <c r="C1850" t="s">
        <v>298</v>
      </c>
    </row>
    <row r="1851" spans="1:3">
      <c r="A1851">
        <v>59</v>
      </c>
      <c r="B1851" t="s">
        <v>5718</v>
      </c>
      <c r="C1851" t="s">
        <v>303</v>
      </c>
    </row>
    <row r="1852" spans="1:3">
      <c r="A1852">
        <v>60</v>
      </c>
      <c r="B1852" t="s">
        <v>5719</v>
      </c>
      <c r="C1852" t="s">
        <v>308</v>
      </c>
    </row>
    <row r="1853" spans="1:3">
      <c r="A1853">
        <v>61</v>
      </c>
      <c r="B1853" t="s">
        <v>5720</v>
      </c>
      <c r="C1853" t="s">
        <v>313</v>
      </c>
    </row>
    <row r="1854" spans="1:3">
      <c r="A1854">
        <v>62</v>
      </c>
      <c r="B1854" t="s">
        <v>5721</v>
      </c>
      <c r="C1854" t="s">
        <v>318</v>
      </c>
    </row>
    <row r="1855" spans="1:3">
      <c r="A1855">
        <v>63</v>
      </c>
      <c r="B1855" t="s">
        <v>5722</v>
      </c>
      <c r="C1855" t="s">
        <v>323</v>
      </c>
    </row>
    <row r="1856" spans="1:3">
      <c r="A1856">
        <v>64</v>
      </c>
      <c r="B1856" t="s">
        <v>5723</v>
      </c>
      <c r="C1856" t="s">
        <v>328</v>
      </c>
    </row>
    <row r="1857" spans="1:3">
      <c r="A1857">
        <v>65</v>
      </c>
      <c r="B1857" t="s">
        <v>5724</v>
      </c>
      <c r="C1857" t="s">
        <v>333</v>
      </c>
    </row>
    <row r="1858" spans="1:3">
      <c r="A1858">
        <v>66</v>
      </c>
      <c r="B1858" t="s">
        <v>5725</v>
      </c>
      <c r="C1858" t="s">
        <v>338</v>
      </c>
    </row>
    <row r="1859" spans="1:3">
      <c r="A1859">
        <v>67</v>
      </c>
      <c r="B1859" t="s">
        <v>5726</v>
      </c>
      <c r="C1859" t="s">
        <v>343</v>
      </c>
    </row>
    <row r="1860" spans="1:3">
      <c r="A1860">
        <v>68</v>
      </c>
      <c r="B1860" t="s">
        <v>5727</v>
      </c>
      <c r="C1860" t="s">
        <v>348</v>
      </c>
    </row>
    <row r="1861" spans="1:3">
      <c r="A1861">
        <v>69</v>
      </c>
      <c r="B1861" t="s">
        <v>5728</v>
      </c>
      <c r="C1861" t="s">
        <v>353</v>
      </c>
    </row>
    <row r="1862" spans="1:3">
      <c r="A1862">
        <v>70</v>
      </c>
      <c r="B1862" t="s">
        <v>5729</v>
      </c>
      <c r="C1862" t="s">
        <v>358</v>
      </c>
    </row>
    <row r="1863" spans="1:3">
      <c r="A1863">
        <v>71</v>
      </c>
      <c r="B1863" t="s">
        <v>5730</v>
      </c>
      <c r="C1863" t="s">
        <v>363</v>
      </c>
    </row>
    <row r="1864" spans="1:3">
      <c r="A1864">
        <v>72</v>
      </c>
      <c r="B1864" t="s">
        <v>5731</v>
      </c>
      <c r="C1864" t="s">
        <v>368</v>
      </c>
    </row>
    <row r="1865" spans="1:3">
      <c r="A1865">
        <v>73</v>
      </c>
      <c r="B1865" t="s">
        <v>5732</v>
      </c>
      <c r="C1865" t="s">
        <v>373</v>
      </c>
    </row>
    <row r="1866" spans="1:3">
      <c r="A1866">
        <v>74</v>
      </c>
      <c r="B1866" t="s">
        <v>5733</v>
      </c>
      <c r="C1866" t="s">
        <v>378</v>
      </c>
    </row>
    <row r="1867" spans="1:3">
      <c r="A1867">
        <v>75</v>
      </c>
      <c r="B1867" t="s">
        <v>5734</v>
      </c>
      <c r="C1867" t="s">
        <v>383</v>
      </c>
    </row>
    <row r="1868" spans="1:3">
      <c r="A1868">
        <v>76</v>
      </c>
      <c r="B1868" t="s">
        <v>5735</v>
      </c>
      <c r="C1868" t="s">
        <v>388</v>
      </c>
    </row>
    <row r="1869" spans="1:3">
      <c r="A1869">
        <v>77</v>
      </c>
      <c r="B1869" t="s">
        <v>5736</v>
      </c>
      <c r="C1869" t="s">
        <v>393</v>
      </c>
    </row>
    <row r="1870" spans="1:3">
      <c r="A1870">
        <v>78</v>
      </c>
      <c r="B1870" t="s">
        <v>5737</v>
      </c>
      <c r="C1870" t="s">
        <v>398</v>
      </c>
    </row>
    <row r="1871" spans="1:3">
      <c r="A1871">
        <v>79</v>
      </c>
      <c r="B1871" t="s">
        <v>5738</v>
      </c>
      <c r="C1871" t="s">
        <v>403</v>
      </c>
    </row>
    <row r="1872" spans="1:3">
      <c r="A1872">
        <v>80</v>
      </c>
      <c r="B1872" t="s">
        <v>5739</v>
      </c>
      <c r="C1872" t="s">
        <v>408</v>
      </c>
    </row>
    <row r="1873" spans="1:3">
      <c r="A1873">
        <v>81</v>
      </c>
      <c r="B1873" t="s">
        <v>5740</v>
      </c>
      <c r="C1873" t="s">
        <v>413</v>
      </c>
    </row>
    <row r="1874" spans="1:3">
      <c r="A1874">
        <v>82</v>
      </c>
      <c r="B1874" t="s">
        <v>5741</v>
      </c>
      <c r="C1874" t="s">
        <v>418</v>
      </c>
    </row>
    <row r="1875" spans="1:3">
      <c r="A1875">
        <v>83</v>
      </c>
      <c r="B1875" t="s">
        <v>5742</v>
      </c>
      <c r="C1875" t="s">
        <v>423</v>
      </c>
    </row>
    <row r="1876" spans="1:3">
      <c r="A1876">
        <v>84</v>
      </c>
      <c r="B1876" t="s">
        <v>5743</v>
      </c>
      <c r="C1876" t="s">
        <v>428</v>
      </c>
    </row>
    <row r="1877" spans="1:3">
      <c r="A1877">
        <v>85</v>
      </c>
      <c r="B1877" t="s">
        <v>5744</v>
      </c>
      <c r="C1877" t="s">
        <v>433</v>
      </c>
    </row>
    <row r="1878" spans="1:3">
      <c r="A1878">
        <v>86</v>
      </c>
      <c r="B1878" t="s">
        <v>5745</v>
      </c>
      <c r="C1878" t="s">
        <v>438</v>
      </c>
    </row>
    <row r="1879" spans="1:3">
      <c r="A1879">
        <v>87</v>
      </c>
      <c r="B1879" t="s">
        <v>5746</v>
      </c>
      <c r="C1879" t="s">
        <v>443</v>
      </c>
    </row>
    <row r="1880" spans="1:3">
      <c r="A1880">
        <v>88</v>
      </c>
      <c r="B1880" t="s">
        <v>5747</v>
      </c>
      <c r="C1880" t="s">
        <v>448</v>
      </c>
    </row>
    <row r="1881" spans="1:3">
      <c r="A1881">
        <v>89</v>
      </c>
      <c r="B1881" t="s">
        <v>5748</v>
      </c>
      <c r="C1881" t="s">
        <v>453</v>
      </c>
    </row>
    <row r="1882" spans="1:3">
      <c r="A1882">
        <v>90</v>
      </c>
      <c r="B1882" t="s">
        <v>5749</v>
      </c>
      <c r="C1882" t="s">
        <v>458</v>
      </c>
    </row>
    <row r="1883" spans="1:3">
      <c r="A1883">
        <v>91</v>
      </c>
      <c r="B1883" t="s">
        <v>5750</v>
      </c>
      <c r="C1883" t="s">
        <v>463</v>
      </c>
    </row>
    <row r="1884" spans="1:3">
      <c r="A1884">
        <v>92</v>
      </c>
      <c r="B1884" t="s">
        <v>5751</v>
      </c>
      <c r="C1884" t="s">
        <v>468</v>
      </c>
    </row>
    <row r="1885" spans="1:3">
      <c r="A1885">
        <v>93</v>
      </c>
      <c r="B1885" t="s">
        <v>5752</v>
      </c>
      <c r="C1885" t="s">
        <v>473</v>
      </c>
    </row>
    <row r="1886" spans="1:3">
      <c r="A1886">
        <v>94</v>
      </c>
      <c r="B1886" t="s">
        <v>5753</v>
      </c>
      <c r="C1886" t="s">
        <v>478</v>
      </c>
    </row>
    <row r="1887" spans="1:3">
      <c r="A1887">
        <v>95</v>
      </c>
      <c r="B1887" t="s">
        <v>5754</v>
      </c>
      <c r="C1887" t="s">
        <v>483</v>
      </c>
    </row>
    <row r="1888" spans="1:3">
      <c r="A1888">
        <v>96</v>
      </c>
      <c r="B1888" t="s">
        <v>5755</v>
      </c>
      <c r="C1888" t="s">
        <v>488</v>
      </c>
    </row>
    <row r="1889" spans="1:3">
      <c r="A1889">
        <v>97</v>
      </c>
      <c r="B1889" t="s">
        <v>5756</v>
      </c>
      <c r="C1889" t="s">
        <v>493</v>
      </c>
    </row>
    <row r="1890" spans="1:3">
      <c r="A1890">
        <v>98</v>
      </c>
      <c r="B1890" t="s">
        <v>5757</v>
      </c>
      <c r="C1890" t="s">
        <v>498</v>
      </c>
    </row>
    <row r="1891" spans="1:3">
      <c r="A1891">
        <v>99</v>
      </c>
      <c r="B1891" t="s">
        <v>5758</v>
      </c>
      <c r="C1891" t="s">
        <v>503</v>
      </c>
    </row>
    <row r="1892" spans="1:3">
      <c r="A1892">
        <v>100</v>
      </c>
      <c r="B1892" t="s">
        <v>5759</v>
      </c>
      <c r="C1892" t="s">
        <v>508</v>
      </c>
    </row>
    <row r="1893" spans="1:3">
      <c r="A1893">
        <v>101</v>
      </c>
      <c r="B1893" t="s">
        <v>5760</v>
      </c>
      <c r="C1893" t="s">
        <v>513</v>
      </c>
    </row>
    <row r="1894" spans="1:3">
      <c r="A1894">
        <v>102</v>
      </c>
      <c r="B1894" t="s">
        <v>5761</v>
      </c>
      <c r="C1894" t="s">
        <v>518</v>
      </c>
    </row>
    <row r="1895" spans="1:3">
      <c r="A1895">
        <v>103</v>
      </c>
      <c r="B1895" t="s">
        <v>5762</v>
      </c>
      <c r="C1895" t="s">
        <v>523</v>
      </c>
    </row>
    <row r="1896" spans="1:3">
      <c r="A1896">
        <v>104</v>
      </c>
      <c r="B1896" t="s">
        <v>5763</v>
      </c>
      <c r="C1896" t="s">
        <v>528</v>
      </c>
    </row>
    <row r="1897" spans="1:3">
      <c r="A1897">
        <v>105</v>
      </c>
      <c r="B1897" t="s">
        <v>5764</v>
      </c>
      <c r="C1897" t="s">
        <v>533</v>
      </c>
    </row>
    <row r="1898" spans="1:3">
      <c r="A1898">
        <v>106</v>
      </c>
      <c r="B1898" t="s">
        <v>5765</v>
      </c>
      <c r="C1898" t="s">
        <v>538</v>
      </c>
    </row>
    <row r="1899" spans="1:3">
      <c r="A1899">
        <v>107</v>
      </c>
      <c r="B1899" t="s">
        <v>5766</v>
      </c>
      <c r="C1899" t="s">
        <v>543</v>
      </c>
    </row>
    <row r="1900" spans="1:3">
      <c r="A1900">
        <v>108</v>
      </c>
      <c r="B1900" t="s">
        <v>5767</v>
      </c>
      <c r="C1900" t="s">
        <v>548</v>
      </c>
    </row>
    <row r="1901" spans="1:3">
      <c r="A1901">
        <v>109</v>
      </c>
      <c r="B1901" t="s">
        <v>5768</v>
      </c>
      <c r="C1901" t="s">
        <v>553</v>
      </c>
    </row>
    <row r="1902" spans="1:3">
      <c r="A1902">
        <v>110</v>
      </c>
      <c r="B1902" t="s">
        <v>5769</v>
      </c>
      <c r="C1902" t="s">
        <v>558</v>
      </c>
    </row>
    <row r="1903" spans="1:3">
      <c r="A1903">
        <v>111</v>
      </c>
      <c r="B1903" t="s">
        <v>5770</v>
      </c>
      <c r="C1903" t="s">
        <v>563</v>
      </c>
    </row>
    <row r="1904" spans="1:3">
      <c r="A1904">
        <v>112</v>
      </c>
      <c r="B1904" t="s">
        <v>5771</v>
      </c>
      <c r="C1904" t="s">
        <v>568</v>
      </c>
    </row>
    <row r="1905" spans="1:3">
      <c r="A1905">
        <v>113</v>
      </c>
      <c r="B1905" t="s">
        <v>5772</v>
      </c>
      <c r="C1905" t="s">
        <v>573</v>
      </c>
    </row>
    <row r="1906" spans="1:3">
      <c r="A1906">
        <v>114</v>
      </c>
      <c r="B1906" t="s">
        <v>5773</v>
      </c>
      <c r="C1906" t="s">
        <v>578</v>
      </c>
    </row>
    <row r="1907" spans="1:3">
      <c r="A1907">
        <v>115</v>
      </c>
      <c r="B1907" t="s">
        <v>5774</v>
      </c>
      <c r="C1907" t="s">
        <v>583</v>
      </c>
    </row>
    <row r="1908" spans="1:3">
      <c r="A1908">
        <v>116</v>
      </c>
      <c r="B1908" t="s">
        <v>5775</v>
      </c>
      <c r="C1908" t="s">
        <v>588</v>
      </c>
    </row>
    <row r="1909" spans="1:3">
      <c r="A1909">
        <v>117</v>
      </c>
      <c r="B1909" t="s">
        <v>5776</v>
      </c>
      <c r="C1909" t="s">
        <v>593</v>
      </c>
    </row>
    <row r="1910" spans="1:3">
      <c r="A1910">
        <v>118</v>
      </c>
      <c r="B1910" t="s">
        <v>5777</v>
      </c>
      <c r="C1910" t="s">
        <v>597</v>
      </c>
    </row>
    <row r="1911" spans="1:3">
      <c r="A1911">
        <v>119</v>
      </c>
      <c r="B1911" t="s">
        <v>5778</v>
      </c>
      <c r="C1911" t="s">
        <v>602</v>
      </c>
    </row>
    <row r="1912" spans="1:3">
      <c r="A1912">
        <v>120</v>
      </c>
      <c r="B1912" t="s">
        <v>5779</v>
      </c>
      <c r="C1912" t="s">
        <v>607</v>
      </c>
    </row>
    <row r="1913" spans="1:3">
      <c r="A1913">
        <v>121</v>
      </c>
      <c r="B1913" t="s">
        <v>5780</v>
      </c>
      <c r="C1913" t="s">
        <v>612</v>
      </c>
    </row>
    <row r="1914" spans="1:3">
      <c r="A1914">
        <v>122</v>
      </c>
      <c r="B1914" t="s">
        <v>5781</v>
      </c>
      <c r="C1914" t="s">
        <v>617</v>
      </c>
    </row>
    <row r="1915" spans="1:3">
      <c r="A1915">
        <v>123</v>
      </c>
      <c r="B1915" t="s">
        <v>5782</v>
      </c>
      <c r="C1915" t="s">
        <v>622</v>
      </c>
    </row>
    <row r="1916" spans="1:3">
      <c r="A1916">
        <v>124</v>
      </c>
      <c r="B1916" t="s">
        <v>5783</v>
      </c>
      <c r="C1916" t="s">
        <v>627</v>
      </c>
    </row>
    <row r="1917" spans="1:3">
      <c r="A1917">
        <v>125</v>
      </c>
      <c r="B1917" t="s">
        <v>5784</v>
      </c>
      <c r="C1917" t="s">
        <v>632</v>
      </c>
    </row>
    <row r="1918" spans="1:3">
      <c r="A1918">
        <v>126</v>
      </c>
      <c r="B1918" t="s">
        <v>5785</v>
      </c>
      <c r="C1918" t="s">
        <v>637</v>
      </c>
    </row>
    <row r="1919" spans="1:3">
      <c r="A1919">
        <v>127</v>
      </c>
      <c r="B1919" t="s">
        <v>5786</v>
      </c>
      <c r="C1919" t="s">
        <v>642</v>
      </c>
    </row>
    <row r="1920" spans="1:3">
      <c r="A1920">
        <v>128</v>
      </c>
      <c r="B1920" t="s">
        <v>5787</v>
      </c>
      <c r="C1920" t="s">
        <v>647</v>
      </c>
    </row>
    <row r="1921" spans="1:3">
      <c r="A1921">
        <v>129</v>
      </c>
      <c r="B1921" t="s">
        <v>5788</v>
      </c>
      <c r="C1921" t="s">
        <v>652</v>
      </c>
    </row>
    <row r="1922" spans="1:3">
      <c r="A1922">
        <v>130</v>
      </c>
      <c r="B1922" t="s">
        <v>5789</v>
      </c>
      <c r="C1922" t="s">
        <v>657</v>
      </c>
    </row>
    <row r="1923" spans="1:3">
      <c r="A1923">
        <v>131</v>
      </c>
      <c r="B1923" t="s">
        <v>5790</v>
      </c>
      <c r="C1923" t="s">
        <v>662</v>
      </c>
    </row>
    <row r="1924" spans="1:3">
      <c r="A1924">
        <v>132</v>
      </c>
      <c r="B1924" t="s">
        <v>5791</v>
      </c>
      <c r="C1924" t="s">
        <v>667</v>
      </c>
    </row>
    <row r="1925" spans="1:3">
      <c r="A1925">
        <v>133</v>
      </c>
      <c r="B1925" t="s">
        <v>5792</v>
      </c>
      <c r="C1925" t="s">
        <v>672</v>
      </c>
    </row>
    <row r="1926" spans="1:3">
      <c r="A1926">
        <v>134</v>
      </c>
      <c r="B1926" t="s">
        <v>5793</v>
      </c>
      <c r="C1926" t="s">
        <v>677</v>
      </c>
    </row>
    <row r="1927" spans="1:3">
      <c r="A1927">
        <v>135</v>
      </c>
      <c r="B1927" t="s">
        <v>5794</v>
      </c>
      <c r="C1927" t="s">
        <v>682</v>
      </c>
    </row>
    <row r="1928" spans="1:3">
      <c r="A1928">
        <v>136</v>
      </c>
      <c r="B1928" t="s">
        <v>5795</v>
      </c>
      <c r="C1928" t="s">
        <v>687</v>
      </c>
    </row>
    <row r="1929" spans="1:3">
      <c r="A1929">
        <v>137</v>
      </c>
      <c r="B1929" t="s">
        <v>5796</v>
      </c>
      <c r="C1929" t="s">
        <v>692</v>
      </c>
    </row>
    <row r="1930" spans="1:3">
      <c r="A1930">
        <v>138</v>
      </c>
      <c r="B1930" t="s">
        <v>5797</v>
      </c>
      <c r="C1930" t="s">
        <v>697</v>
      </c>
    </row>
    <row r="1931" spans="1:3">
      <c r="A1931">
        <v>139</v>
      </c>
      <c r="B1931" t="s">
        <v>5798</v>
      </c>
      <c r="C1931" t="s">
        <v>702</v>
      </c>
    </row>
    <row r="1932" spans="1:3">
      <c r="A1932">
        <v>140</v>
      </c>
      <c r="B1932" t="s">
        <v>5799</v>
      </c>
      <c r="C1932" t="s">
        <v>707</v>
      </c>
    </row>
    <row r="1933" spans="1:3">
      <c r="A1933">
        <v>141</v>
      </c>
      <c r="B1933" t="s">
        <v>5800</v>
      </c>
      <c r="C1933" t="s">
        <v>712</v>
      </c>
    </row>
    <row r="1934" spans="1:3">
      <c r="A1934">
        <v>142</v>
      </c>
      <c r="B1934" t="s">
        <v>5801</v>
      </c>
      <c r="C1934" t="s">
        <v>717</v>
      </c>
    </row>
    <row r="1935" spans="1:3">
      <c r="A1935">
        <v>143</v>
      </c>
      <c r="B1935" t="s">
        <v>5802</v>
      </c>
      <c r="C1935" t="s">
        <v>722</v>
      </c>
    </row>
    <row r="1936" spans="1:3">
      <c r="A1936">
        <v>144</v>
      </c>
      <c r="B1936" t="s">
        <v>5803</v>
      </c>
      <c r="C1936" t="s">
        <v>727</v>
      </c>
    </row>
    <row r="1937" spans="1:3">
      <c r="A1937">
        <v>145</v>
      </c>
      <c r="B1937" t="s">
        <v>5804</v>
      </c>
      <c r="C1937" t="s">
        <v>732</v>
      </c>
    </row>
    <row r="1938" spans="1:3">
      <c r="A1938">
        <v>146</v>
      </c>
      <c r="B1938" t="s">
        <v>5805</v>
      </c>
      <c r="C1938" t="s">
        <v>737</v>
      </c>
    </row>
    <row r="1939" spans="1:3">
      <c r="A1939">
        <v>147</v>
      </c>
      <c r="B1939" t="s">
        <v>5806</v>
      </c>
      <c r="C1939" t="s">
        <v>742</v>
      </c>
    </row>
    <row r="1940" spans="1:3">
      <c r="A1940">
        <v>148</v>
      </c>
      <c r="B1940" t="s">
        <v>5807</v>
      </c>
      <c r="C1940" t="s">
        <v>747</v>
      </c>
    </row>
    <row r="1941" spans="1:3">
      <c r="A1941">
        <v>149</v>
      </c>
      <c r="B1941" t="s">
        <v>5808</v>
      </c>
      <c r="C1941" t="s">
        <v>752</v>
      </c>
    </row>
    <row r="1942" spans="1:3">
      <c r="A1942">
        <v>150</v>
      </c>
      <c r="B1942" t="s">
        <v>5809</v>
      </c>
      <c r="C1942" t="s">
        <v>757</v>
      </c>
    </row>
    <row r="1943" spans="1:3">
      <c r="A1943">
        <v>151</v>
      </c>
      <c r="B1943" t="s">
        <v>5810</v>
      </c>
      <c r="C1943" t="s">
        <v>762</v>
      </c>
    </row>
    <row r="1944" spans="1:3">
      <c r="A1944">
        <v>152</v>
      </c>
      <c r="B1944" t="s">
        <v>5811</v>
      </c>
      <c r="C1944" t="s">
        <v>767</v>
      </c>
    </row>
    <row r="1945" spans="1:3">
      <c r="A1945">
        <v>153</v>
      </c>
      <c r="B1945" t="s">
        <v>5812</v>
      </c>
      <c r="C1945" t="s">
        <v>772</v>
      </c>
    </row>
    <row r="1946" spans="1:3">
      <c r="A1946">
        <v>154</v>
      </c>
      <c r="B1946" t="s">
        <v>5813</v>
      </c>
      <c r="C1946" t="s">
        <v>777</v>
      </c>
    </row>
    <row r="1947" spans="1:3">
      <c r="A1947">
        <v>155</v>
      </c>
      <c r="B1947" t="s">
        <v>5814</v>
      </c>
      <c r="C1947" t="s">
        <v>782</v>
      </c>
    </row>
    <row r="1948" spans="1:3">
      <c r="A1948">
        <v>156</v>
      </c>
      <c r="B1948" t="s">
        <v>5815</v>
      </c>
      <c r="C1948" t="s">
        <v>787</v>
      </c>
    </row>
    <row r="1949" spans="1:3">
      <c r="A1949">
        <v>157</v>
      </c>
      <c r="B1949" t="s">
        <v>5816</v>
      </c>
      <c r="C1949" t="s">
        <v>792</v>
      </c>
    </row>
    <row r="1950" spans="1:3">
      <c r="A1950">
        <v>158</v>
      </c>
      <c r="B1950" t="s">
        <v>5817</v>
      </c>
      <c r="C1950" t="s">
        <v>797</v>
      </c>
    </row>
    <row r="1951" spans="1:3">
      <c r="A1951">
        <v>159</v>
      </c>
      <c r="B1951" t="s">
        <v>5818</v>
      </c>
      <c r="C1951" t="s">
        <v>800</v>
      </c>
    </row>
    <row r="1952" spans="1:3">
      <c r="A1952">
        <v>160</v>
      </c>
      <c r="B1952" t="s">
        <v>5819</v>
      </c>
      <c r="C1952" t="s">
        <v>804</v>
      </c>
    </row>
    <row r="1953" spans="1:3">
      <c r="A1953">
        <v>161</v>
      </c>
      <c r="B1953" t="s">
        <v>5820</v>
      </c>
      <c r="C1953" t="s">
        <v>808</v>
      </c>
    </row>
    <row r="1954" spans="1:3">
      <c r="A1954">
        <v>162</v>
      </c>
      <c r="B1954" t="s">
        <v>5821</v>
      </c>
      <c r="C1954" t="s">
        <v>812</v>
      </c>
    </row>
    <row r="1955" spans="1:3">
      <c r="A1955">
        <v>163</v>
      </c>
      <c r="B1955" t="s">
        <v>5822</v>
      </c>
      <c r="C1955" t="s">
        <v>816</v>
      </c>
    </row>
    <row r="1956" spans="1:3">
      <c r="A1956">
        <v>164</v>
      </c>
      <c r="B1956" t="s">
        <v>5823</v>
      </c>
      <c r="C1956" t="s">
        <v>819</v>
      </c>
    </row>
    <row r="1957" spans="1:3">
      <c r="A1957">
        <v>165</v>
      </c>
      <c r="B1957" t="s">
        <v>5824</v>
      </c>
      <c r="C1957" t="s">
        <v>822</v>
      </c>
    </row>
    <row r="1958" spans="1:3">
      <c r="A1958">
        <v>166</v>
      </c>
      <c r="B1958" t="s">
        <v>5825</v>
      </c>
      <c r="C1958" t="s">
        <v>826</v>
      </c>
    </row>
    <row r="1959" spans="1:3">
      <c r="A1959">
        <v>167</v>
      </c>
      <c r="B1959" t="s">
        <v>5826</v>
      </c>
      <c r="C1959" t="s">
        <v>830</v>
      </c>
    </row>
    <row r="1960" spans="1:3">
      <c r="A1960">
        <v>168</v>
      </c>
      <c r="B1960" t="s">
        <v>5827</v>
      </c>
      <c r="C1960" t="s">
        <v>834</v>
      </c>
    </row>
    <row r="1961" spans="1:3">
      <c r="A1961">
        <v>169</v>
      </c>
      <c r="B1961" t="s">
        <v>5828</v>
      </c>
      <c r="C1961" t="s">
        <v>837</v>
      </c>
    </row>
    <row r="1962" spans="1:3">
      <c r="A1962">
        <v>170</v>
      </c>
      <c r="B1962" t="s">
        <v>5829</v>
      </c>
      <c r="C1962" t="s">
        <v>840</v>
      </c>
    </row>
    <row r="1963" spans="1:3">
      <c r="A1963">
        <v>171</v>
      </c>
      <c r="B1963" t="s">
        <v>5830</v>
      </c>
      <c r="C1963" t="s">
        <v>843</v>
      </c>
    </row>
    <row r="1964" spans="1:3">
      <c r="A1964">
        <v>172</v>
      </c>
      <c r="B1964" t="s">
        <v>5831</v>
      </c>
      <c r="C1964" t="s">
        <v>846</v>
      </c>
    </row>
    <row r="1965" spans="1:3">
      <c r="A1965">
        <v>173</v>
      </c>
      <c r="B1965" t="s">
        <v>5832</v>
      </c>
      <c r="C1965" t="s">
        <v>849</v>
      </c>
    </row>
    <row r="1966" spans="1:3">
      <c r="A1966">
        <v>174</v>
      </c>
      <c r="B1966" t="s">
        <v>5833</v>
      </c>
      <c r="C1966" t="s">
        <v>852</v>
      </c>
    </row>
    <row r="1967" spans="1:3">
      <c r="A1967">
        <v>175</v>
      </c>
      <c r="B1967" t="s">
        <v>5834</v>
      </c>
      <c r="C1967" t="s">
        <v>855</v>
      </c>
    </row>
    <row r="1968" spans="1:3">
      <c r="A1968">
        <v>176</v>
      </c>
      <c r="B1968" t="s">
        <v>5835</v>
      </c>
      <c r="C1968" t="s">
        <v>858</v>
      </c>
    </row>
    <row r="1969" spans="1:3">
      <c r="A1969">
        <v>177</v>
      </c>
      <c r="B1969" t="s">
        <v>5836</v>
      </c>
      <c r="C1969" t="s">
        <v>861</v>
      </c>
    </row>
    <row r="1970" spans="1:3">
      <c r="A1970">
        <v>178</v>
      </c>
      <c r="B1970" t="s">
        <v>5837</v>
      </c>
      <c r="C1970" t="s">
        <v>864</v>
      </c>
    </row>
    <row r="1971" spans="1:3">
      <c r="A1971">
        <v>179</v>
      </c>
      <c r="B1971" t="s">
        <v>5838</v>
      </c>
      <c r="C1971" t="s">
        <v>867</v>
      </c>
    </row>
    <row r="1972" spans="1:3">
      <c r="A1972">
        <v>180</v>
      </c>
      <c r="B1972" t="s">
        <v>5839</v>
      </c>
      <c r="C1972" t="s">
        <v>870</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【Ⅰ～Ⅱ】全員回答</vt:lpstr>
      <vt:lpstr>【Ⅲ】問２．１で日本語教育実施「有」の方</vt:lpstr>
      <vt:lpstr>【Ⅳ】問２．２で日本語教師等養成実施「有」の方</vt:lpstr>
      <vt:lpstr>【Ⅴ】問２．３で地域日本語教育コーディネータ在籍「有」の方</vt:lpstr>
      <vt:lpstr>【Ⅲ】問３　別表</vt:lpstr>
      <vt:lpstr>（非表示）リストデータ</vt:lpstr>
      <vt:lpstr>'【Ⅰ～Ⅱ】全員回答'!Print_Area</vt:lpstr>
      <vt:lpstr>【Ⅲ】問２．１で日本語教育実施「有」の方!Print_Area</vt:lpstr>
      <vt:lpstr>'【Ⅲ】問３　別表'!Print_Area</vt:lpstr>
      <vt:lpstr>【Ⅳ】問２．２で日本語教師等養成実施「有」の方!Print_Area</vt:lpstr>
      <vt:lpstr>【Ⅴ】問２．３で地域日本語教育コーディネータ在籍「有」の方!Print_Area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文化庁</dc:creator>
  <cp:lastPrinted>2023-11-09T10:04:18Z</cp:lastPrinted>
  <dcterms:created xsi:type="dcterms:W3CDTF">2022-10-27T05:47:11Z</dcterms:created>
  <dcterms:modified xsi:type="dcterms:W3CDTF">2023-11-13T09:14:13Z</dcterms:modified>
</cp:coreProperties>
</file>